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rk\Desktop\Audit 2021-22\4 Public Rights\"/>
    </mc:Choice>
  </mc:AlternateContent>
  <xr:revisionPtr revIDLastSave="0" documentId="13_ncr:1_{C4559D01-7DDA-4830-8F2D-CEE1680FDCBD}" xr6:coauthVersionLast="47" xr6:coauthVersionMax="47" xr10:uidLastSave="{00000000-0000-0000-0000-000000000000}"/>
  <bookViews>
    <workbookView xWindow="-108" yWindow="-108" windowWidth="23256" windowHeight="12576" activeTab="1" xr2:uid="{F05AAC75-8CAD-4CC4-9199-B8A8850F2D40}"/>
  </bookViews>
  <sheets>
    <sheet name="Receipts" sheetId="2" r:id="rId1"/>
    <sheet name="Payments" sheetId="1" r:id="rId2"/>
  </sheets>
  <definedNames>
    <definedName name="_xlnm.Print_Area" localSheetId="0">Receipts!$A$5:$D$66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6" i="2" l="1"/>
  <c r="D42" i="2"/>
  <c r="D49" i="2"/>
  <c r="D45" i="2"/>
  <c r="E140" i="1"/>
  <c r="P140" i="1"/>
  <c r="O140" i="1"/>
  <c r="N140" i="1"/>
  <c r="M140" i="1"/>
  <c r="L140" i="1"/>
  <c r="K140" i="1"/>
  <c r="J140" i="1"/>
  <c r="I140" i="1"/>
  <c r="H140" i="1"/>
  <c r="G140" i="1"/>
  <c r="F140" i="1"/>
  <c r="D66" i="2"/>
  <c r="D33" i="2"/>
  <c r="D30" i="2"/>
  <c r="D22" i="2"/>
  <c r="D16" i="2"/>
  <c r="M136" i="1"/>
  <c r="D62" i="2"/>
  <c r="D59" i="2"/>
  <c r="D57" i="2"/>
  <c r="D68" i="2" l="1"/>
  <c r="Q136" i="1" l="1"/>
  <c r="Q139" i="1"/>
  <c r="D70" i="2"/>
</calcChain>
</file>

<file path=xl/sharedStrings.xml><?xml version="1.0" encoding="utf-8"?>
<sst xmlns="http://schemas.openxmlformats.org/spreadsheetml/2006/main" count="677" uniqueCount="290">
  <si>
    <t>Date of Payment</t>
  </si>
  <si>
    <t xml:space="preserve">BACS Chq No DD SO </t>
  </si>
  <si>
    <t>Recipient</t>
  </si>
  <si>
    <t>Description</t>
  </si>
  <si>
    <t>Total Expenditure</t>
  </si>
  <si>
    <t>Allotments</t>
  </si>
  <si>
    <t>Capital Expenditure</t>
  </si>
  <si>
    <t>Playground</t>
  </si>
  <si>
    <t>Streetlighting</t>
  </si>
  <si>
    <t>Village Maintenance</t>
  </si>
  <si>
    <t>VAT</t>
  </si>
  <si>
    <t>SO</t>
  </si>
  <si>
    <t>Storage</t>
  </si>
  <si>
    <t>BACS</t>
  </si>
  <si>
    <t>eon</t>
  </si>
  <si>
    <t xml:space="preserve">Pavilion electricity </t>
  </si>
  <si>
    <t xml:space="preserve">DD </t>
  </si>
  <si>
    <t>Bulb for Business</t>
  </si>
  <si>
    <t>HMRC</t>
  </si>
  <si>
    <t>PAYE - April</t>
  </si>
  <si>
    <t>Amount</t>
  </si>
  <si>
    <t>Total</t>
  </si>
  <si>
    <t>Thornborough Parish Council Financial Year 1 April 2020 - 31 March 2021</t>
  </si>
  <si>
    <t>Receipts</t>
  </si>
  <si>
    <t>Date</t>
  </si>
  <si>
    <t>Received From</t>
  </si>
  <si>
    <t>Bucks Council</t>
  </si>
  <si>
    <t>Precept first payment</t>
  </si>
  <si>
    <t>Cricket Club</t>
  </si>
  <si>
    <t>Zoom reimbursement</t>
  </si>
  <si>
    <t>Donations, Grants and Subscriptions</t>
  </si>
  <si>
    <t>TPC Cash Book 2021-22</t>
  </si>
  <si>
    <t>1.4.21</t>
  </si>
  <si>
    <t>1.5.21</t>
  </si>
  <si>
    <t>13.4.21</t>
  </si>
  <si>
    <t>Streetlighting March</t>
  </si>
  <si>
    <t>13.4.20</t>
  </si>
  <si>
    <t>MK Electrical Breakdown</t>
  </si>
  <si>
    <t>5.5.21</t>
  </si>
  <si>
    <t>BMKALC</t>
  </si>
  <si>
    <t>Subscription</t>
  </si>
  <si>
    <t>Reed and Co</t>
  </si>
  <si>
    <t>Payroll service</t>
  </si>
  <si>
    <t>VISION ICT Ltd</t>
  </si>
  <si>
    <t>New website</t>
  </si>
  <si>
    <t>Budget Allocations</t>
  </si>
  <si>
    <t>Grass Cutting Village</t>
  </si>
  <si>
    <t>Sports Field and Pavilion Includes Grass Cutting</t>
  </si>
  <si>
    <t>Staff Salary and PAYE</t>
  </si>
  <si>
    <t>Admin, Office and General Expenses</t>
  </si>
  <si>
    <t>NBPPC</t>
  </si>
  <si>
    <t>12.5.21</t>
  </si>
  <si>
    <t>Streetlighting April £31.83 (incl £1.52 VAT) against credit</t>
  </si>
  <si>
    <t>16.4.21</t>
  </si>
  <si>
    <t>Allotment plot rent</t>
  </si>
  <si>
    <t>Rent 1.1.21-31.6.21</t>
  </si>
  <si>
    <t>19.4.21</t>
  </si>
  <si>
    <t>20.4.21</t>
  </si>
  <si>
    <t>22.4.21</t>
  </si>
  <si>
    <t>23.4.21</t>
  </si>
  <si>
    <t>26.4.21</t>
  </si>
  <si>
    <t>28.5.21</t>
  </si>
  <si>
    <t>Auditing Solutions</t>
  </si>
  <si>
    <t>Internal Audit</t>
  </si>
  <si>
    <t>Playsafety Ltd</t>
  </si>
  <si>
    <t>RoSPA Inspection Report</t>
  </si>
  <si>
    <t>Salary -  April</t>
  </si>
  <si>
    <t>PAYE - May</t>
  </si>
  <si>
    <t>Salary - May</t>
  </si>
  <si>
    <t>13.5.21</t>
  </si>
  <si>
    <t xml:space="preserve">Allotment plot rent </t>
  </si>
  <si>
    <t>Allotment plot rent overpayment refund</t>
  </si>
  <si>
    <t>1.6.21</t>
  </si>
  <si>
    <t>11.6.21</t>
  </si>
  <si>
    <t>DD</t>
  </si>
  <si>
    <t>Thornborough PPC</t>
  </si>
  <si>
    <t>Thornborough Village Hall Committee</t>
  </si>
  <si>
    <t>Pavilion replacement heaters</t>
  </si>
  <si>
    <t>Annual grant</t>
  </si>
  <si>
    <t>Churchyard maintenance grant</t>
  </si>
  <si>
    <t>Streetlighting May £2.89 credit</t>
  </si>
  <si>
    <t>18.6.21</t>
  </si>
  <si>
    <t>WAVE</t>
  </si>
  <si>
    <t>Allotment water</t>
  </si>
  <si>
    <t>Sports Field and Pavilion water</t>
  </si>
  <si>
    <t>Mark Harper Electrical Services LTD</t>
  </si>
  <si>
    <t>Sport Field shed electrical supply</t>
  </si>
  <si>
    <t>29.6.21</t>
  </si>
  <si>
    <t>PAYE June</t>
  </si>
  <si>
    <t>Shredder contribution</t>
  </si>
  <si>
    <t>Salary June error - £99.20 repaid</t>
  </si>
  <si>
    <t>Printer paper reimbursement</t>
  </si>
  <si>
    <t>1.7.21</t>
  </si>
  <si>
    <t>Thornborough News donation</t>
  </si>
  <si>
    <t>Mileage April - June</t>
  </si>
  <si>
    <t>7.6.21</t>
  </si>
  <si>
    <t>IT support for laptop</t>
  </si>
  <si>
    <t>3.6.21</t>
  </si>
  <si>
    <t>Douglas S&amp;DJ</t>
  </si>
  <si>
    <t>Circuit training May</t>
  </si>
  <si>
    <t>8.6.21</t>
  </si>
  <si>
    <t>14.6.22</t>
  </si>
  <si>
    <t>Electrical supply to shed</t>
  </si>
  <si>
    <t>14.6.21</t>
  </si>
  <si>
    <t>Preschool</t>
  </si>
  <si>
    <t>23.6.21</t>
  </si>
  <si>
    <t>Rent Q3</t>
  </si>
  <si>
    <t>Error repayment</t>
  </si>
  <si>
    <t>Final retrospective utilities reimbursement</t>
  </si>
  <si>
    <t>7.7.21</t>
  </si>
  <si>
    <t>BALC</t>
  </si>
  <si>
    <t>Training Mary</t>
  </si>
  <si>
    <t>Training Steve</t>
  </si>
  <si>
    <t>13.7.21</t>
  </si>
  <si>
    <t>Streetlighting June</t>
  </si>
  <si>
    <t>23.7.21</t>
  </si>
  <si>
    <t>ARK DIY</t>
  </si>
  <si>
    <r>
      <t xml:space="preserve">Gutter repair, </t>
    </r>
    <r>
      <rPr>
        <sz val="9"/>
        <rFont val="Arial"/>
        <family val="2"/>
      </rPr>
      <t>replacement external light</t>
    </r>
  </si>
  <si>
    <t>27.7.21</t>
  </si>
  <si>
    <t>PAYE July</t>
  </si>
  <si>
    <t>4.8.21</t>
  </si>
  <si>
    <t>10.8.21</t>
  </si>
  <si>
    <t>Signarama</t>
  </si>
  <si>
    <t>Allotment Signs</t>
  </si>
  <si>
    <t>Streetlighting July</t>
  </si>
  <si>
    <t>Playground weed control</t>
  </si>
  <si>
    <t>1.8.21</t>
  </si>
  <si>
    <t>12.8.21</t>
  </si>
  <si>
    <t>Nash Parish Council</t>
  </si>
  <si>
    <t>Clerk's course fee share</t>
  </si>
  <si>
    <t>TPC share of training mileage and parking</t>
  </si>
  <si>
    <t>17.8.21</t>
  </si>
  <si>
    <t>Mileage 30.6.21 - 13.8.21</t>
  </si>
  <si>
    <t>Mileage for training course</t>
  </si>
  <si>
    <t>25.8.21</t>
  </si>
  <si>
    <t>Allotment Signs (additional)</t>
  </si>
  <si>
    <t>Buckinghamshire Council</t>
  </si>
  <si>
    <t>Uncontested Election Expenses</t>
  </si>
  <si>
    <t>30.8.21</t>
  </si>
  <si>
    <t>Shredder oil reimbursement</t>
  </si>
  <si>
    <t>PAYE August</t>
  </si>
  <si>
    <t>Salary August</t>
  </si>
  <si>
    <t>1.9.21</t>
  </si>
  <si>
    <t>3.7.21</t>
  </si>
  <si>
    <t>Circuit training June</t>
  </si>
  <si>
    <t>3.8.21</t>
  </si>
  <si>
    <t>Circuit training July</t>
  </si>
  <si>
    <t>20.9.21</t>
  </si>
  <si>
    <t>Microsoft 365 reimbursement</t>
  </si>
  <si>
    <t>Streetlighting August</t>
  </si>
  <si>
    <t>27.9.21</t>
  </si>
  <si>
    <t>Arthur J Gallagher</t>
  </si>
  <si>
    <t>Insurance premium</t>
  </si>
  <si>
    <t>29.9.21</t>
  </si>
  <si>
    <t>8.9.21</t>
  </si>
  <si>
    <t>Rent 1.7.21 - 31.12.21</t>
  </si>
  <si>
    <t>9.9.21</t>
  </si>
  <si>
    <t>Circuit training August</t>
  </si>
  <si>
    <t>10.9.21</t>
  </si>
  <si>
    <t>Precept second payment</t>
  </si>
  <si>
    <t>Salary September</t>
  </si>
  <si>
    <t>PAYE September</t>
  </si>
  <si>
    <t>10.5.21</t>
  </si>
  <si>
    <t>Nat West PLC</t>
  </si>
  <si>
    <t>15.10.21</t>
  </si>
  <si>
    <t>Streetlighting September</t>
  </si>
  <si>
    <t>1.10.21</t>
  </si>
  <si>
    <t>Fire Guard Services</t>
  </si>
  <si>
    <t>Kompan Ltd</t>
  </si>
  <si>
    <t>Outdoor Fitness Equipment</t>
  </si>
  <si>
    <t>18.10.21</t>
  </si>
  <si>
    <t>Thornton and Thornborough WI</t>
  </si>
  <si>
    <t>Catering for event on 16.10.21</t>
  </si>
  <si>
    <t>29.10.21</t>
  </si>
  <si>
    <t>PAYE October</t>
  </si>
  <si>
    <t>Salary October</t>
  </si>
  <si>
    <t>8.10.21</t>
  </si>
  <si>
    <t>S106 funding</t>
  </si>
  <si>
    <t>1.11.21</t>
  </si>
  <si>
    <t>9.11.21</t>
  </si>
  <si>
    <t>Streetlighting October</t>
  </si>
  <si>
    <t>Mileage and parking 14.8-4.11.21</t>
  </si>
  <si>
    <t>23.11.21</t>
  </si>
  <si>
    <t>Cartwright Landscapes</t>
  </si>
  <si>
    <t>Grounds Maintenance</t>
  </si>
  <si>
    <t>Allotment Licence</t>
  </si>
  <si>
    <t>30.11.21</t>
  </si>
  <si>
    <t>30.11.22</t>
  </si>
  <si>
    <t>PAYE November</t>
  </si>
  <si>
    <t>Salary November</t>
  </si>
  <si>
    <t>1.12.21</t>
  </si>
  <si>
    <t>6.12.21</t>
  </si>
  <si>
    <t>Dog Waste service</t>
  </si>
  <si>
    <t>15.11.21</t>
  </si>
  <si>
    <t>Insurance payment</t>
  </si>
  <si>
    <t>Repayment of error</t>
  </si>
  <si>
    <t>23.1.21</t>
  </si>
  <si>
    <t>Payment error (repaid immediately)</t>
  </si>
  <si>
    <t>12.12.21</t>
  </si>
  <si>
    <t>Robert Tuckwell Partnership</t>
  </si>
  <si>
    <t>Pond dredging</t>
  </si>
  <si>
    <t>Streetlighting November</t>
  </si>
  <si>
    <t>16.12.21</t>
  </si>
  <si>
    <t>PAYE December</t>
  </si>
  <si>
    <t>Salary December</t>
  </si>
  <si>
    <t>13.12.21</t>
  </si>
  <si>
    <t>Octopus Energy</t>
  </si>
  <si>
    <t>Guttering materials reimbursement</t>
  </si>
  <si>
    <t>Salary July</t>
  </si>
  <si>
    <t>Annual Fire Extinguisher Service</t>
  </si>
  <si>
    <t>Wreath reimbursement</t>
  </si>
  <si>
    <t>Octopus Energy for Business</t>
  </si>
  <si>
    <t>Business advance payment</t>
  </si>
  <si>
    <t>13.12,21</t>
  </si>
  <si>
    <t>Bulb Energy</t>
  </si>
  <si>
    <t>Credit refund following switch</t>
  </si>
  <si>
    <t>31.12.21</t>
  </si>
  <si>
    <t>30.9.21</t>
  </si>
  <si>
    <t>1.1.22</t>
  </si>
  <si>
    <t>10.1.22</t>
  </si>
  <si>
    <t xml:space="preserve">Replacement changing room wall heater </t>
  </si>
  <si>
    <t>25.1.22</t>
  </si>
  <si>
    <t>Chris Woodyard</t>
  </si>
  <si>
    <t>Storm damaged tree</t>
  </si>
  <si>
    <t>T&amp;CWE Trust</t>
  </si>
  <si>
    <t>Christmas tree donation</t>
  </si>
  <si>
    <t>Pond dredging dump</t>
  </si>
  <si>
    <t>28.1.22</t>
  </si>
  <si>
    <t>ICO</t>
  </si>
  <si>
    <t>Data Protection Certificate</t>
  </si>
  <si>
    <t>31.1.22</t>
  </si>
  <si>
    <t>TCC</t>
  </si>
  <si>
    <t>Key cutting reimbursement</t>
  </si>
  <si>
    <t>PAYE January</t>
  </si>
  <si>
    <t>Salary January</t>
  </si>
  <si>
    <t>Refitting pavilion after new floor</t>
  </si>
  <si>
    <t>12.1.22</t>
  </si>
  <si>
    <t>1.2.22</t>
  </si>
  <si>
    <t>14.2.22</t>
  </si>
  <si>
    <t>Buckingham Flooring Ltd</t>
  </si>
  <si>
    <t>Flooring Supply and Fitting</t>
  </si>
  <si>
    <t>Michael Bull Plumbing and Heating</t>
  </si>
  <si>
    <t>Pavilion water heater repair</t>
  </si>
  <si>
    <t>15.2.22</t>
  </si>
  <si>
    <t>SLCC</t>
  </si>
  <si>
    <t>Membership fee 2022</t>
  </si>
  <si>
    <t>28.2.22</t>
  </si>
  <si>
    <t>PAYE February</t>
  </si>
  <si>
    <t>Salary February</t>
  </si>
  <si>
    <t>Printer ink reimbursement</t>
  </si>
  <si>
    <t>21.2.22</t>
  </si>
  <si>
    <t>npower</t>
  </si>
  <si>
    <t xml:space="preserve">Streetlighting December </t>
  </si>
  <si>
    <t>1.3.22</t>
  </si>
  <si>
    <t>28.3.22</t>
  </si>
  <si>
    <t>PAYE March</t>
  </si>
  <si>
    <t xml:space="preserve">Salary March incls back pay and 2021/2 WFH </t>
  </si>
  <si>
    <t>30.3.22</t>
  </si>
  <si>
    <t>Contribution towards fallen tree invoice</t>
  </si>
  <si>
    <t>4.3.22</t>
  </si>
  <si>
    <t>TVHMC</t>
  </si>
  <si>
    <t>Village Hall rent</t>
  </si>
  <si>
    <t>17.3.22</t>
  </si>
  <si>
    <t>30.4.21</t>
  </si>
  <si>
    <t xml:space="preserve">Reserve Account Interest </t>
  </si>
  <si>
    <t>30.6.21</t>
  </si>
  <si>
    <t>30.7.21</t>
  </si>
  <si>
    <t>31.8.21</t>
  </si>
  <si>
    <t>31.3.22</t>
  </si>
  <si>
    <t>15.3.22</t>
  </si>
  <si>
    <t>Rent incl utilities 1.10.21 - 30.9.22</t>
  </si>
  <si>
    <t>Pavilion electricity</t>
  </si>
  <si>
    <t>Precept</t>
  </si>
  <si>
    <t>VAT recovery</t>
  </si>
  <si>
    <t>3.11.21</t>
  </si>
  <si>
    <t>Other payments</t>
  </si>
  <si>
    <t>Payments Excl VAT</t>
  </si>
  <si>
    <t>Total Income 2021/22</t>
  </si>
  <si>
    <t>B&amp;VCB Grant (Floor)</t>
  </si>
  <si>
    <t>Plot Holder</t>
  </si>
  <si>
    <t>Clerk</t>
  </si>
  <si>
    <t>Other Income</t>
  </si>
  <si>
    <t>Storage Provider</t>
  </si>
  <si>
    <t>IT Support Provider</t>
  </si>
  <si>
    <t>Editor</t>
  </si>
  <si>
    <t>Councilloer</t>
  </si>
  <si>
    <t xml:space="preserve">Demystifying Planning Training </t>
  </si>
  <si>
    <t>Councillor</t>
  </si>
  <si>
    <t>Ivy's Window Cleaning</t>
  </si>
  <si>
    <t>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</si>
</sst>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&quot;£&quot;#,##0.00"/>
    <numFmt numFmtId="166" formatCode="&quot;£&quot;#,##0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color rgb="FFFF0000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rgb="FF7030A0"/>
      <name val="Arial"/>
      <family val="2"/>
    </font>
    <font>
      <sz val="7.5"/>
      <name val="Arial"/>
      <family val="2"/>
    </font>
    <font>
      <sz val="9.5"/>
      <name val="Arial"/>
      <family val="2"/>
    </font>
    <font>
      <sz val="9"/>
      <name val="Arial"/>
      <family val="2"/>
    </font>
    <font>
      <sz val="11"/>
      <color rgb="FF7030A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164" fontId="4" fillId="0" borderId="0" xfId="0" applyNumberFormat="1" applyFont="1" applyAlignment="1" applyProtection="1">
      <alignment vertical="top" wrapText="1"/>
      <protection locked="0"/>
    </xf>
    <xf numFmtId="164" fontId="4" fillId="0" borderId="0" xfId="0" applyNumberFormat="1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2" fontId="5" fillId="2" borderId="0" xfId="0" applyNumberFormat="1" applyFont="1" applyFill="1" applyAlignment="1" applyProtection="1">
      <alignment horizontal="center" vertical="top" wrapText="1"/>
      <protection locked="0"/>
    </xf>
    <xf numFmtId="2" fontId="5" fillId="0" borderId="0" xfId="0" applyNumberFormat="1" applyFont="1" applyAlignment="1" applyProtection="1">
      <alignment horizontal="center" vertical="top" wrapText="1"/>
      <protection locked="0"/>
    </xf>
    <xf numFmtId="2" fontId="4" fillId="0" borderId="0" xfId="0" applyNumberFormat="1" applyFont="1" applyAlignment="1" applyProtection="1">
      <alignment horizontal="center" vertical="top" wrapText="1"/>
      <protection locked="0"/>
    </xf>
    <xf numFmtId="164" fontId="6" fillId="0" borderId="0" xfId="0" applyNumberFormat="1" applyFont="1" applyAlignment="1" applyProtection="1">
      <alignment vertical="top" wrapText="1"/>
      <protection locked="0"/>
    </xf>
    <xf numFmtId="164" fontId="6" fillId="0" borderId="0" xfId="0" applyNumberFormat="1" applyFont="1" applyAlignment="1">
      <alignment horizontal="center" vertical="top" wrapText="1"/>
    </xf>
    <xf numFmtId="0" fontId="6" fillId="0" borderId="0" xfId="0" applyFont="1" applyAlignment="1" applyProtection="1">
      <alignment vertical="top" wrapText="1"/>
      <protection locked="0"/>
    </xf>
    <xf numFmtId="165" fontId="6" fillId="0" borderId="0" xfId="0" applyNumberFormat="1" applyFont="1" applyAlignment="1" applyProtection="1">
      <alignment horizontal="right" vertical="top" wrapText="1"/>
      <protection locked="0"/>
    </xf>
    <xf numFmtId="165" fontId="6" fillId="0" borderId="0" xfId="0" applyNumberFormat="1" applyFont="1" applyAlignment="1" applyProtection="1">
      <alignment horizontal="center" vertical="top" wrapText="1"/>
      <protection locked="0"/>
    </xf>
    <xf numFmtId="164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165" fontId="6" fillId="0" borderId="0" xfId="0" applyNumberFormat="1" applyFont="1" applyAlignment="1">
      <alignment vertical="top" wrapText="1"/>
    </xf>
    <xf numFmtId="165" fontId="2" fillId="0" borderId="0" xfId="0" applyNumberFormat="1" applyFont="1" applyAlignment="1">
      <alignment vertical="top" wrapText="1"/>
    </xf>
    <xf numFmtId="165" fontId="6" fillId="0" borderId="0" xfId="0" applyNumberFormat="1" applyFont="1" applyAlignment="1" applyProtection="1">
      <alignment vertical="top" wrapText="1"/>
      <protection locked="0"/>
    </xf>
    <xf numFmtId="165" fontId="6" fillId="0" borderId="0" xfId="0" applyNumberFormat="1" applyFont="1"/>
    <xf numFmtId="2" fontId="6" fillId="0" borderId="0" xfId="0" applyNumberFormat="1" applyFont="1"/>
    <xf numFmtId="0" fontId="6" fillId="0" borderId="0" xfId="0" applyFont="1"/>
    <xf numFmtId="165" fontId="2" fillId="0" borderId="0" xfId="0" applyNumberFormat="1" applyFont="1"/>
    <xf numFmtId="165" fontId="8" fillId="0" borderId="0" xfId="0" applyNumberFormat="1" applyFont="1"/>
    <xf numFmtId="165" fontId="6" fillId="0" borderId="0" xfId="0" applyNumberFormat="1" applyFont="1" applyAlignment="1">
      <alignment horizontal="right"/>
    </xf>
    <xf numFmtId="164" fontId="6" fillId="3" borderId="0" xfId="0" applyNumberFormat="1" applyFont="1" applyFill="1"/>
    <xf numFmtId="0" fontId="6" fillId="3" borderId="0" xfId="0" applyFont="1" applyFill="1" applyAlignment="1">
      <alignment horizontal="center"/>
    </xf>
    <xf numFmtId="2" fontId="6" fillId="3" borderId="0" xfId="0" applyNumberFormat="1" applyFont="1" applyFill="1"/>
    <xf numFmtId="0" fontId="6" fillId="3" borderId="0" xfId="0" applyFont="1" applyFill="1"/>
    <xf numFmtId="165" fontId="9" fillId="3" borderId="0" xfId="0" applyNumberFormat="1" applyFont="1" applyFill="1"/>
    <xf numFmtId="165" fontId="10" fillId="3" borderId="0" xfId="0" applyNumberFormat="1" applyFont="1" applyFill="1"/>
    <xf numFmtId="165" fontId="6" fillId="3" borderId="0" xfId="0" applyNumberFormat="1" applyFont="1" applyFill="1"/>
    <xf numFmtId="165" fontId="6" fillId="3" borderId="0" xfId="0" applyNumberFormat="1" applyFont="1" applyFill="1" applyAlignment="1">
      <alignment horizontal="right"/>
    </xf>
    <xf numFmtId="165" fontId="6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10" fillId="0" borderId="0" xfId="0" applyNumberFormat="1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1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horizontal="center"/>
    </xf>
    <xf numFmtId="165" fontId="10" fillId="0" borderId="1" xfId="0" applyNumberFormat="1" applyFont="1" applyBorder="1"/>
    <xf numFmtId="0" fontId="0" fillId="0" borderId="0" xfId="0" applyAlignment="1">
      <alignment horizontal="center"/>
    </xf>
    <xf numFmtId="0" fontId="3" fillId="0" borderId="0" xfId="0" applyFont="1"/>
    <xf numFmtId="164" fontId="4" fillId="0" borderId="0" xfId="0" applyNumberFormat="1" applyFont="1" applyProtection="1">
      <protection locked="0"/>
    </xf>
    <xf numFmtId="14" fontId="6" fillId="0" borderId="0" xfId="0" applyNumberFormat="1" applyFont="1"/>
    <xf numFmtId="0" fontId="0" fillId="0" borderId="0" xfId="0" applyFont="1"/>
    <xf numFmtId="2" fontId="11" fillId="0" borderId="0" xfId="0" applyNumberFormat="1" applyFont="1" applyAlignment="1" applyProtection="1">
      <alignment horizontal="center" vertical="top" wrapText="1"/>
      <protection locked="0"/>
    </xf>
    <xf numFmtId="0" fontId="0" fillId="0" borderId="0" xfId="0"/>
    <xf numFmtId="14" fontId="6" fillId="0" borderId="0" xfId="0" applyNumberFormat="1" applyFont="1" applyBorder="1"/>
    <xf numFmtId="0" fontId="0" fillId="0" borderId="0" xfId="0"/>
    <xf numFmtId="0" fontId="0" fillId="0" borderId="0" xfId="0"/>
    <xf numFmtId="0" fontId="14" fillId="0" borderId="0" xfId="0" applyFont="1"/>
    <xf numFmtId="165" fontId="14" fillId="0" borderId="0" xfId="0" applyNumberFormat="1" applyFont="1"/>
    <xf numFmtId="0" fontId="0" fillId="0" borderId="0" xfId="0"/>
    <xf numFmtId="166" fontId="14" fillId="0" borderId="0" xfId="0" applyNumberFormat="1" applyFont="1"/>
    <xf numFmtId="164" fontId="6" fillId="4" borderId="0" xfId="0" applyNumberFormat="1" applyFont="1" applyFill="1" applyAlignment="1">
      <alignment horizontal="center" vertical="top"/>
    </xf>
    <xf numFmtId="14" fontId="6" fillId="0" borderId="0" xfId="0" applyNumberFormat="1" applyFont="1" applyFill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14" fontId="10" fillId="0" borderId="3" xfId="0" applyNumberFormat="1" applyFont="1" applyFill="1" applyBorder="1"/>
    <xf numFmtId="0" fontId="6" fillId="0" borderId="3" xfId="0" applyFont="1" applyBorder="1"/>
    <xf numFmtId="165" fontId="10" fillId="0" borderId="3" xfId="0" applyNumberFormat="1" applyFont="1" applyBorder="1"/>
    <xf numFmtId="0" fontId="0" fillId="0" borderId="0" xfId="0"/>
    <xf numFmtId="0" fontId="0" fillId="0" borderId="0" xfId="0"/>
    <xf numFmtId="164" fontId="6" fillId="0" borderId="0" xfId="0" applyNumberFormat="1" applyFont="1" applyFill="1" applyAlignment="1" applyProtection="1">
      <alignment vertical="top" wrapText="1"/>
      <protection locked="0"/>
    </xf>
    <xf numFmtId="164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165" fontId="6" fillId="0" borderId="0" xfId="0" applyNumberFormat="1" applyFont="1" applyFill="1" applyAlignment="1">
      <alignment vertical="top" wrapText="1"/>
    </xf>
    <xf numFmtId="165" fontId="6" fillId="0" borderId="0" xfId="0" applyNumberFormat="1" applyFont="1" applyFill="1" applyAlignment="1" applyProtection="1">
      <alignment vertical="top" wrapText="1"/>
      <protection locked="0"/>
    </xf>
    <xf numFmtId="165" fontId="2" fillId="0" borderId="0" xfId="0" applyNumberFormat="1" applyFont="1" applyFill="1" applyAlignment="1">
      <alignment vertical="top" wrapText="1"/>
    </xf>
    <xf numFmtId="165" fontId="6" fillId="0" borderId="0" xfId="0" applyNumberFormat="1" applyFont="1" applyFill="1"/>
    <xf numFmtId="165" fontId="6" fillId="0" borderId="0" xfId="0" applyNumberFormat="1" applyFont="1" applyFill="1" applyAlignment="1" applyProtection="1">
      <alignment horizontal="right" vertical="top" wrapText="1"/>
      <protection locked="0"/>
    </xf>
    <xf numFmtId="0" fontId="13" fillId="0" borderId="0" xfId="0" applyFont="1" applyFill="1" applyAlignment="1">
      <alignment vertical="top"/>
    </xf>
    <xf numFmtId="164" fontId="6" fillId="3" borderId="0" xfId="0" applyNumberFormat="1" applyFont="1" applyFill="1" applyAlignment="1" applyProtection="1">
      <alignment vertical="top" wrapText="1"/>
      <protection locked="0"/>
    </xf>
    <xf numFmtId="165" fontId="2" fillId="3" borderId="0" xfId="0" applyNumberFormat="1" applyFont="1" applyFill="1"/>
    <xf numFmtId="0" fontId="6" fillId="0" borderId="0" xfId="0" applyFont="1" applyFill="1" applyAlignment="1">
      <alignment horizontal="center"/>
    </xf>
    <xf numFmtId="2" fontId="6" fillId="0" borderId="0" xfId="0" applyNumberFormat="1" applyFont="1" applyFill="1"/>
    <xf numFmtId="0" fontId="6" fillId="0" borderId="0" xfId="0" applyFont="1" applyFill="1"/>
    <xf numFmtId="165" fontId="2" fillId="0" borderId="0" xfId="0" applyNumberFormat="1" applyFont="1" applyFill="1"/>
    <xf numFmtId="165" fontId="6" fillId="0" borderId="0" xfId="0" applyNumberFormat="1" applyFont="1" applyFill="1" applyAlignment="1">
      <alignment horizontal="right"/>
    </xf>
    <xf numFmtId="0" fontId="0" fillId="0" borderId="0" xfId="0"/>
    <xf numFmtId="2" fontId="16" fillId="0" borderId="0" xfId="0" applyNumberFormat="1" applyFont="1" applyFill="1"/>
    <xf numFmtId="164" fontId="6" fillId="4" borderId="0" xfId="0" applyNumberFormat="1" applyFont="1" applyFill="1" applyAlignment="1">
      <alignment horizontal="left" vertical="top"/>
    </xf>
    <xf numFmtId="0" fontId="0" fillId="0" borderId="0" xfId="0"/>
    <xf numFmtId="2" fontId="13" fillId="0" borderId="0" xfId="0" applyNumberFormat="1" applyFont="1" applyFill="1"/>
    <xf numFmtId="2" fontId="13" fillId="3" borderId="0" xfId="0" applyNumberFormat="1" applyFont="1" applyFill="1"/>
    <xf numFmtId="0" fontId="0" fillId="0" borderId="0" xfId="0"/>
    <xf numFmtId="0" fontId="17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7" fillId="3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3" fillId="0" borderId="3" xfId="0" applyFont="1" applyBorder="1"/>
    <xf numFmtId="0" fontId="0" fillId="0" borderId="0" xfId="0"/>
    <xf numFmtId="0" fontId="0" fillId="0" borderId="0" xfId="0"/>
    <xf numFmtId="165" fontId="6" fillId="0" borderId="0" xfId="0" applyNumberFormat="1" applyFont="1" applyBorder="1"/>
    <xf numFmtId="2" fontId="13" fillId="4" borderId="0" xfId="0" applyNumberFormat="1" applyFont="1" applyFill="1" applyAlignment="1">
      <alignment horizontal="center"/>
    </xf>
    <xf numFmtId="2" fontId="6" fillId="4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13" fillId="3" borderId="0" xfId="0" applyFont="1" applyFill="1"/>
    <xf numFmtId="0" fontId="0" fillId="3" borderId="0" xfId="0" applyFill="1"/>
    <xf numFmtId="0" fontId="0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3" xfId="0" applyFill="1" applyBorder="1"/>
    <xf numFmtId="0" fontId="10" fillId="0" borderId="3" xfId="0" applyFont="1" applyBorder="1"/>
    <xf numFmtId="0" fontId="0" fillId="0" borderId="0" xfId="0"/>
    <xf numFmtId="0" fontId="17" fillId="0" borderId="0" xfId="0" applyFont="1" applyFill="1"/>
    <xf numFmtId="0" fontId="0" fillId="0" borderId="0" xfId="0"/>
    <xf numFmtId="2" fontId="6" fillId="0" borderId="0" xfId="0" applyNumberFormat="1" applyFont="1" applyFill="1" applyBorder="1"/>
    <xf numFmtId="0" fontId="17" fillId="3" borderId="0" xfId="0" applyFont="1" applyFill="1"/>
    <xf numFmtId="165" fontId="10" fillId="0" borderId="0" xfId="0" applyNumberFormat="1" applyFont="1" applyBorder="1"/>
    <xf numFmtId="165" fontId="10" fillId="0" borderId="3" xfId="0" applyNumberFormat="1" applyFont="1" applyFill="1" applyBorder="1"/>
    <xf numFmtId="165" fontId="18" fillId="0" borderId="0" xfId="0" applyNumberFormat="1" applyFont="1"/>
    <xf numFmtId="0" fontId="0" fillId="0" borderId="0" xfId="0"/>
    <xf numFmtId="0" fontId="3" fillId="0" borderId="0" xfId="0" applyFont="1" applyBorder="1"/>
    <xf numFmtId="0" fontId="10" fillId="0" borderId="0" xfId="0" applyFont="1" applyBorder="1" applyAlignment="1">
      <alignment horizontal="left"/>
    </xf>
    <xf numFmtId="0" fontId="0" fillId="0" borderId="0" xfId="0"/>
    <xf numFmtId="0" fontId="15" fillId="0" borderId="0" xfId="0" applyFont="1" applyFill="1" applyAlignment="1">
      <alignment vertical="top"/>
    </xf>
    <xf numFmtId="0" fontId="3" fillId="0" borderId="3" xfId="0" applyFont="1" applyBorder="1" applyAlignment="1">
      <alignment horizontal="left"/>
    </xf>
    <xf numFmtId="0" fontId="10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8D5F5-1292-4C6B-B4F7-811F66B00FC4}">
  <sheetPr>
    <pageSetUpPr fitToPage="1"/>
  </sheetPr>
  <dimension ref="A1:D81"/>
  <sheetViews>
    <sheetView zoomScale="85" zoomScaleNormal="85" workbookViewId="0">
      <selection activeCell="E5" sqref="E5:L5"/>
    </sheetView>
  </sheetViews>
  <sheetFormatPr defaultRowHeight="13.8" x14ac:dyDescent="0.25"/>
  <cols>
    <col min="1" max="1" width="9.8984375" bestFit="1" customWidth="1"/>
    <col min="2" max="2" width="16.69921875" bestFit="1" customWidth="1"/>
    <col min="3" max="3" width="27.59765625" bestFit="1" customWidth="1"/>
    <col min="4" max="4" width="10.5" bestFit="1" customWidth="1"/>
    <col min="244" max="244" width="7.8984375" bestFit="1" customWidth="1"/>
    <col min="245" max="245" width="14.69921875" bestFit="1" customWidth="1"/>
    <col min="246" max="246" width="27.59765625" bestFit="1" customWidth="1"/>
    <col min="247" max="247" width="9.8984375" bestFit="1" customWidth="1"/>
    <col min="248" max="248" width="6.5" bestFit="1" customWidth="1"/>
    <col min="249" max="249" width="9.8984375" bestFit="1" customWidth="1"/>
    <col min="250" max="250" width="4.59765625" bestFit="1" customWidth="1"/>
    <col min="251" max="251" width="9.8984375" bestFit="1" customWidth="1"/>
    <col min="500" max="500" width="7.8984375" bestFit="1" customWidth="1"/>
    <col min="501" max="501" width="14.69921875" bestFit="1" customWidth="1"/>
    <col min="502" max="502" width="27.59765625" bestFit="1" customWidth="1"/>
    <col min="503" max="503" width="9.8984375" bestFit="1" customWidth="1"/>
    <col min="504" max="504" width="6.5" bestFit="1" customWidth="1"/>
    <col min="505" max="505" width="9.8984375" bestFit="1" customWidth="1"/>
    <col min="506" max="506" width="4.59765625" bestFit="1" customWidth="1"/>
    <col min="507" max="507" width="9.8984375" bestFit="1" customWidth="1"/>
    <col min="756" max="756" width="7.8984375" bestFit="1" customWidth="1"/>
    <col min="757" max="757" width="14.69921875" bestFit="1" customWidth="1"/>
    <col min="758" max="758" width="27.59765625" bestFit="1" customWidth="1"/>
    <col min="759" max="759" width="9.8984375" bestFit="1" customWidth="1"/>
    <col min="760" max="760" width="6.5" bestFit="1" customWidth="1"/>
    <col min="761" max="761" width="9.8984375" bestFit="1" customWidth="1"/>
    <col min="762" max="762" width="4.59765625" bestFit="1" customWidth="1"/>
    <col min="763" max="763" width="9.8984375" bestFit="1" customWidth="1"/>
    <col min="1012" max="1012" width="7.8984375" bestFit="1" customWidth="1"/>
    <col min="1013" max="1013" width="14.69921875" bestFit="1" customWidth="1"/>
    <col min="1014" max="1014" width="27.59765625" bestFit="1" customWidth="1"/>
    <col min="1015" max="1015" width="9.8984375" bestFit="1" customWidth="1"/>
    <col min="1016" max="1016" width="6.5" bestFit="1" customWidth="1"/>
    <col min="1017" max="1017" width="9.8984375" bestFit="1" customWidth="1"/>
    <col min="1018" max="1018" width="4.59765625" bestFit="1" customWidth="1"/>
    <col min="1019" max="1019" width="9.8984375" bestFit="1" customWidth="1"/>
    <col min="1268" max="1268" width="7.8984375" bestFit="1" customWidth="1"/>
    <col min="1269" max="1269" width="14.69921875" bestFit="1" customWidth="1"/>
    <col min="1270" max="1270" width="27.59765625" bestFit="1" customWidth="1"/>
    <col min="1271" max="1271" width="9.8984375" bestFit="1" customWidth="1"/>
    <col min="1272" max="1272" width="6.5" bestFit="1" customWidth="1"/>
    <col min="1273" max="1273" width="9.8984375" bestFit="1" customWidth="1"/>
    <col min="1274" max="1274" width="4.59765625" bestFit="1" customWidth="1"/>
    <col min="1275" max="1275" width="9.8984375" bestFit="1" customWidth="1"/>
    <col min="1524" max="1524" width="7.8984375" bestFit="1" customWidth="1"/>
    <col min="1525" max="1525" width="14.69921875" bestFit="1" customWidth="1"/>
    <col min="1526" max="1526" width="27.59765625" bestFit="1" customWidth="1"/>
    <col min="1527" max="1527" width="9.8984375" bestFit="1" customWidth="1"/>
    <col min="1528" max="1528" width="6.5" bestFit="1" customWidth="1"/>
    <col min="1529" max="1529" width="9.8984375" bestFit="1" customWidth="1"/>
    <col min="1530" max="1530" width="4.59765625" bestFit="1" customWidth="1"/>
    <col min="1531" max="1531" width="9.8984375" bestFit="1" customWidth="1"/>
    <col min="1780" max="1780" width="7.8984375" bestFit="1" customWidth="1"/>
    <col min="1781" max="1781" width="14.69921875" bestFit="1" customWidth="1"/>
    <col min="1782" max="1782" width="27.59765625" bestFit="1" customWidth="1"/>
    <col min="1783" max="1783" width="9.8984375" bestFit="1" customWidth="1"/>
    <col min="1784" max="1784" width="6.5" bestFit="1" customWidth="1"/>
    <col min="1785" max="1785" width="9.8984375" bestFit="1" customWidth="1"/>
    <col min="1786" max="1786" width="4.59765625" bestFit="1" customWidth="1"/>
    <col min="1787" max="1787" width="9.8984375" bestFit="1" customWidth="1"/>
    <col min="2036" max="2036" width="7.8984375" bestFit="1" customWidth="1"/>
    <col min="2037" max="2037" width="14.69921875" bestFit="1" customWidth="1"/>
    <col min="2038" max="2038" width="27.59765625" bestFit="1" customWidth="1"/>
    <col min="2039" max="2039" width="9.8984375" bestFit="1" customWidth="1"/>
    <col min="2040" max="2040" width="6.5" bestFit="1" customWidth="1"/>
    <col min="2041" max="2041" width="9.8984375" bestFit="1" customWidth="1"/>
    <col min="2042" max="2042" width="4.59765625" bestFit="1" customWidth="1"/>
    <col min="2043" max="2043" width="9.8984375" bestFit="1" customWidth="1"/>
    <col min="2292" max="2292" width="7.8984375" bestFit="1" customWidth="1"/>
    <col min="2293" max="2293" width="14.69921875" bestFit="1" customWidth="1"/>
    <col min="2294" max="2294" width="27.59765625" bestFit="1" customWidth="1"/>
    <col min="2295" max="2295" width="9.8984375" bestFit="1" customWidth="1"/>
    <col min="2296" max="2296" width="6.5" bestFit="1" customWidth="1"/>
    <col min="2297" max="2297" width="9.8984375" bestFit="1" customWidth="1"/>
    <col min="2298" max="2298" width="4.59765625" bestFit="1" customWidth="1"/>
    <col min="2299" max="2299" width="9.8984375" bestFit="1" customWidth="1"/>
    <col min="2548" max="2548" width="7.8984375" bestFit="1" customWidth="1"/>
    <col min="2549" max="2549" width="14.69921875" bestFit="1" customWidth="1"/>
    <col min="2550" max="2550" width="27.59765625" bestFit="1" customWidth="1"/>
    <col min="2551" max="2551" width="9.8984375" bestFit="1" customWidth="1"/>
    <col min="2552" max="2552" width="6.5" bestFit="1" customWidth="1"/>
    <col min="2553" max="2553" width="9.8984375" bestFit="1" customWidth="1"/>
    <col min="2554" max="2554" width="4.59765625" bestFit="1" customWidth="1"/>
    <col min="2555" max="2555" width="9.8984375" bestFit="1" customWidth="1"/>
    <col min="2804" max="2804" width="7.8984375" bestFit="1" customWidth="1"/>
    <col min="2805" max="2805" width="14.69921875" bestFit="1" customWidth="1"/>
    <col min="2806" max="2806" width="27.59765625" bestFit="1" customWidth="1"/>
    <col min="2807" max="2807" width="9.8984375" bestFit="1" customWidth="1"/>
    <col min="2808" max="2808" width="6.5" bestFit="1" customWidth="1"/>
    <col min="2809" max="2809" width="9.8984375" bestFit="1" customWidth="1"/>
    <col min="2810" max="2810" width="4.59765625" bestFit="1" customWidth="1"/>
    <col min="2811" max="2811" width="9.8984375" bestFit="1" customWidth="1"/>
    <col min="3060" max="3060" width="7.8984375" bestFit="1" customWidth="1"/>
    <col min="3061" max="3061" width="14.69921875" bestFit="1" customWidth="1"/>
    <col min="3062" max="3062" width="27.59765625" bestFit="1" customWidth="1"/>
    <col min="3063" max="3063" width="9.8984375" bestFit="1" customWidth="1"/>
    <col min="3064" max="3064" width="6.5" bestFit="1" customWidth="1"/>
    <col min="3065" max="3065" width="9.8984375" bestFit="1" customWidth="1"/>
    <col min="3066" max="3066" width="4.59765625" bestFit="1" customWidth="1"/>
    <col min="3067" max="3067" width="9.8984375" bestFit="1" customWidth="1"/>
    <col min="3316" max="3316" width="7.8984375" bestFit="1" customWidth="1"/>
    <col min="3317" max="3317" width="14.69921875" bestFit="1" customWidth="1"/>
    <col min="3318" max="3318" width="27.59765625" bestFit="1" customWidth="1"/>
    <col min="3319" max="3319" width="9.8984375" bestFit="1" customWidth="1"/>
    <col min="3320" max="3320" width="6.5" bestFit="1" customWidth="1"/>
    <col min="3321" max="3321" width="9.8984375" bestFit="1" customWidth="1"/>
    <col min="3322" max="3322" width="4.59765625" bestFit="1" customWidth="1"/>
    <col min="3323" max="3323" width="9.8984375" bestFit="1" customWidth="1"/>
    <col min="3572" max="3572" width="7.8984375" bestFit="1" customWidth="1"/>
    <col min="3573" max="3573" width="14.69921875" bestFit="1" customWidth="1"/>
    <col min="3574" max="3574" width="27.59765625" bestFit="1" customWidth="1"/>
    <col min="3575" max="3575" width="9.8984375" bestFit="1" customWidth="1"/>
    <col min="3576" max="3576" width="6.5" bestFit="1" customWidth="1"/>
    <col min="3577" max="3577" width="9.8984375" bestFit="1" customWidth="1"/>
    <col min="3578" max="3578" width="4.59765625" bestFit="1" customWidth="1"/>
    <col min="3579" max="3579" width="9.8984375" bestFit="1" customWidth="1"/>
    <col min="3828" max="3828" width="7.8984375" bestFit="1" customWidth="1"/>
    <col min="3829" max="3829" width="14.69921875" bestFit="1" customWidth="1"/>
    <col min="3830" max="3830" width="27.59765625" bestFit="1" customWidth="1"/>
    <col min="3831" max="3831" width="9.8984375" bestFit="1" customWidth="1"/>
    <col min="3832" max="3832" width="6.5" bestFit="1" customWidth="1"/>
    <col min="3833" max="3833" width="9.8984375" bestFit="1" customWidth="1"/>
    <col min="3834" max="3834" width="4.59765625" bestFit="1" customWidth="1"/>
    <col min="3835" max="3835" width="9.8984375" bestFit="1" customWidth="1"/>
    <col min="4084" max="4084" width="7.8984375" bestFit="1" customWidth="1"/>
    <col min="4085" max="4085" width="14.69921875" bestFit="1" customWidth="1"/>
    <col min="4086" max="4086" width="27.59765625" bestFit="1" customWidth="1"/>
    <col min="4087" max="4087" width="9.8984375" bestFit="1" customWidth="1"/>
    <col min="4088" max="4088" width="6.5" bestFit="1" customWidth="1"/>
    <col min="4089" max="4089" width="9.8984375" bestFit="1" customWidth="1"/>
    <col min="4090" max="4090" width="4.59765625" bestFit="1" customWidth="1"/>
    <col min="4091" max="4091" width="9.8984375" bestFit="1" customWidth="1"/>
    <col min="4340" max="4340" width="7.8984375" bestFit="1" customWidth="1"/>
    <col min="4341" max="4341" width="14.69921875" bestFit="1" customWidth="1"/>
    <col min="4342" max="4342" width="27.59765625" bestFit="1" customWidth="1"/>
    <col min="4343" max="4343" width="9.8984375" bestFit="1" customWidth="1"/>
    <col min="4344" max="4344" width="6.5" bestFit="1" customWidth="1"/>
    <col min="4345" max="4345" width="9.8984375" bestFit="1" customWidth="1"/>
    <col min="4346" max="4346" width="4.59765625" bestFit="1" customWidth="1"/>
    <col min="4347" max="4347" width="9.8984375" bestFit="1" customWidth="1"/>
    <col min="4596" max="4596" width="7.8984375" bestFit="1" customWidth="1"/>
    <col min="4597" max="4597" width="14.69921875" bestFit="1" customWidth="1"/>
    <col min="4598" max="4598" width="27.59765625" bestFit="1" customWidth="1"/>
    <col min="4599" max="4599" width="9.8984375" bestFit="1" customWidth="1"/>
    <col min="4600" max="4600" width="6.5" bestFit="1" customWidth="1"/>
    <col min="4601" max="4601" width="9.8984375" bestFit="1" customWidth="1"/>
    <col min="4602" max="4602" width="4.59765625" bestFit="1" customWidth="1"/>
    <col min="4603" max="4603" width="9.8984375" bestFit="1" customWidth="1"/>
    <col min="4852" max="4852" width="7.8984375" bestFit="1" customWidth="1"/>
    <col min="4853" max="4853" width="14.69921875" bestFit="1" customWidth="1"/>
    <col min="4854" max="4854" width="27.59765625" bestFit="1" customWidth="1"/>
    <col min="4855" max="4855" width="9.8984375" bestFit="1" customWidth="1"/>
    <col min="4856" max="4856" width="6.5" bestFit="1" customWidth="1"/>
    <col min="4857" max="4857" width="9.8984375" bestFit="1" customWidth="1"/>
    <col min="4858" max="4858" width="4.59765625" bestFit="1" customWidth="1"/>
    <col min="4859" max="4859" width="9.8984375" bestFit="1" customWidth="1"/>
    <col min="5108" max="5108" width="7.8984375" bestFit="1" customWidth="1"/>
    <col min="5109" max="5109" width="14.69921875" bestFit="1" customWidth="1"/>
    <col min="5110" max="5110" width="27.59765625" bestFit="1" customWidth="1"/>
    <col min="5111" max="5111" width="9.8984375" bestFit="1" customWidth="1"/>
    <col min="5112" max="5112" width="6.5" bestFit="1" customWidth="1"/>
    <col min="5113" max="5113" width="9.8984375" bestFit="1" customWidth="1"/>
    <col min="5114" max="5114" width="4.59765625" bestFit="1" customWidth="1"/>
    <col min="5115" max="5115" width="9.8984375" bestFit="1" customWidth="1"/>
    <col min="5364" max="5364" width="7.8984375" bestFit="1" customWidth="1"/>
    <col min="5365" max="5365" width="14.69921875" bestFit="1" customWidth="1"/>
    <col min="5366" max="5366" width="27.59765625" bestFit="1" customWidth="1"/>
    <col min="5367" max="5367" width="9.8984375" bestFit="1" customWidth="1"/>
    <col min="5368" max="5368" width="6.5" bestFit="1" customWidth="1"/>
    <col min="5369" max="5369" width="9.8984375" bestFit="1" customWidth="1"/>
    <col min="5370" max="5370" width="4.59765625" bestFit="1" customWidth="1"/>
    <col min="5371" max="5371" width="9.8984375" bestFit="1" customWidth="1"/>
    <col min="5620" max="5620" width="7.8984375" bestFit="1" customWidth="1"/>
    <col min="5621" max="5621" width="14.69921875" bestFit="1" customWidth="1"/>
    <col min="5622" max="5622" width="27.59765625" bestFit="1" customWidth="1"/>
    <col min="5623" max="5623" width="9.8984375" bestFit="1" customWidth="1"/>
    <col min="5624" max="5624" width="6.5" bestFit="1" customWidth="1"/>
    <col min="5625" max="5625" width="9.8984375" bestFit="1" customWidth="1"/>
    <col min="5626" max="5626" width="4.59765625" bestFit="1" customWidth="1"/>
    <col min="5627" max="5627" width="9.8984375" bestFit="1" customWidth="1"/>
    <col min="5876" max="5876" width="7.8984375" bestFit="1" customWidth="1"/>
    <col min="5877" max="5877" width="14.69921875" bestFit="1" customWidth="1"/>
    <col min="5878" max="5878" width="27.59765625" bestFit="1" customWidth="1"/>
    <col min="5879" max="5879" width="9.8984375" bestFit="1" customWidth="1"/>
    <col min="5880" max="5880" width="6.5" bestFit="1" customWidth="1"/>
    <col min="5881" max="5881" width="9.8984375" bestFit="1" customWidth="1"/>
    <col min="5882" max="5882" width="4.59765625" bestFit="1" customWidth="1"/>
    <col min="5883" max="5883" width="9.8984375" bestFit="1" customWidth="1"/>
    <col min="6132" max="6132" width="7.8984375" bestFit="1" customWidth="1"/>
    <col min="6133" max="6133" width="14.69921875" bestFit="1" customWidth="1"/>
    <col min="6134" max="6134" width="27.59765625" bestFit="1" customWidth="1"/>
    <col min="6135" max="6135" width="9.8984375" bestFit="1" customWidth="1"/>
    <col min="6136" max="6136" width="6.5" bestFit="1" customWidth="1"/>
    <col min="6137" max="6137" width="9.8984375" bestFit="1" customWidth="1"/>
    <col min="6138" max="6138" width="4.59765625" bestFit="1" customWidth="1"/>
    <col min="6139" max="6139" width="9.8984375" bestFit="1" customWidth="1"/>
    <col min="6388" max="6388" width="7.8984375" bestFit="1" customWidth="1"/>
    <col min="6389" max="6389" width="14.69921875" bestFit="1" customWidth="1"/>
    <col min="6390" max="6390" width="27.59765625" bestFit="1" customWidth="1"/>
    <col min="6391" max="6391" width="9.8984375" bestFit="1" customWidth="1"/>
    <col min="6392" max="6392" width="6.5" bestFit="1" customWidth="1"/>
    <col min="6393" max="6393" width="9.8984375" bestFit="1" customWidth="1"/>
    <col min="6394" max="6394" width="4.59765625" bestFit="1" customWidth="1"/>
    <col min="6395" max="6395" width="9.8984375" bestFit="1" customWidth="1"/>
    <col min="6644" max="6644" width="7.8984375" bestFit="1" customWidth="1"/>
    <col min="6645" max="6645" width="14.69921875" bestFit="1" customWidth="1"/>
    <col min="6646" max="6646" width="27.59765625" bestFit="1" customWidth="1"/>
    <col min="6647" max="6647" width="9.8984375" bestFit="1" customWidth="1"/>
    <col min="6648" max="6648" width="6.5" bestFit="1" customWidth="1"/>
    <col min="6649" max="6649" width="9.8984375" bestFit="1" customWidth="1"/>
    <col min="6650" max="6650" width="4.59765625" bestFit="1" customWidth="1"/>
    <col min="6651" max="6651" width="9.8984375" bestFit="1" customWidth="1"/>
    <col min="6900" max="6900" width="7.8984375" bestFit="1" customWidth="1"/>
    <col min="6901" max="6901" width="14.69921875" bestFit="1" customWidth="1"/>
    <col min="6902" max="6902" width="27.59765625" bestFit="1" customWidth="1"/>
    <col min="6903" max="6903" width="9.8984375" bestFit="1" customWidth="1"/>
    <col min="6904" max="6904" width="6.5" bestFit="1" customWidth="1"/>
    <col min="6905" max="6905" width="9.8984375" bestFit="1" customWidth="1"/>
    <col min="6906" max="6906" width="4.59765625" bestFit="1" customWidth="1"/>
    <col min="6907" max="6907" width="9.8984375" bestFit="1" customWidth="1"/>
    <col min="7156" max="7156" width="7.8984375" bestFit="1" customWidth="1"/>
    <col min="7157" max="7157" width="14.69921875" bestFit="1" customWidth="1"/>
    <col min="7158" max="7158" width="27.59765625" bestFit="1" customWidth="1"/>
    <col min="7159" max="7159" width="9.8984375" bestFit="1" customWidth="1"/>
    <col min="7160" max="7160" width="6.5" bestFit="1" customWidth="1"/>
    <col min="7161" max="7161" width="9.8984375" bestFit="1" customWidth="1"/>
    <col min="7162" max="7162" width="4.59765625" bestFit="1" customWidth="1"/>
    <col min="7163" max="7163" width="9.8984375" bestFit="1" customWidth="1"/>
    <col min="7412" max="7412" width="7.8984375" bestFit="1" customWidth="1"/>
    <col min="7413" max="7413" width="14.69921875" bestFit="1" customWidth="1"/>
    <col min="7414" max="7414" width="27.59765625" bestFit="1" customWidth="1"/>
    <col min="7415" max="7415" width="9.8984375" bestFit="1" customWidth="1"/>
    <col min="7416" max="7416" width="6.5" bestFit="1" customWidth="1"/>
    <col min="7417" max="7417" width="9.8984375" bestFit="1" customWidth="1"/>
    <col min="7418" max="7418" width="4.59765625" bestFit="1" customWidth="1"/>
    <col min="7419" max="7419" width="9.8984375" bestFit="1" customWidth="1"/>
    <col min="7668" max="7668" width="7.8984375" bestFit="1" customWidth="1"/>
    <col min="7669" max="7669" width="14.69921875" bestFit="1" customWidth="1"/>
    <col min="7670" max="7670" width="27.59765625" bestFit="1" customWidth="1"/>
    <col min="7671" max="7671" width="9.8984375" bestFit="1" customWidth="1"/>
    <col min="7672" max="7672" width="6.5" bestFit="1" customWidth="1"/>
    <col min="7673" max="7673" width="9.8984375" bestFit="1" customWidth="1"/>
    <col min="7674" max="7674" width="4.59765625" bestFit="1" customWidth="1"/>
    <col min="7675" max="7675" width="9.8984375" bestFit="1" customWidth="1"/>
    <col min="7924" max="7924" width="7.8984375" bestFit="1" customWidth="1"/>
    <col min="7925" max="7925" width="14.69921875" bestFit="1" customWidth="1"/>
    <col min="7926" max="7926" width="27.59765625" bestFit="1" customWidth="1"/>
    <col min="7927" max="7927" width="9.8984375" bestFit="1" customWidth="1"/>
    <col min="7928" max="7928" width="6.5" bestFit="1" customWidth="1"/>
    <col min="7929" max="7929" width="9.8984375" bestFit="1" customWidth="1"/>
    <col min="7930" max="7930" width="4.59765625" bestFit="1" customWidth="1"/>
    <col min="7931" max="7931" width="9.8984375" bestFit="1" customWidth="1"/>
    <col min="8180" max="8180" width="7.8984375" bestFit="1" customWidth="1"/>
    <col min="8181" max="8181" width="14.69921875" bestFit="1" customWidth="1"/>
    <col min="8182" max="8182" width="27.59765625" bestFit="1" customWidth="1"/>
    <col min="8183" max="8183" width="9.8984375" bestFit="1" customWidth="1"/>
    <col min="8184" max="8184" width="6.5" bestFit="1" customWidth="1"/>
    <col min="8185" max="8185" width="9.8984375" bestFit="1" customWidth="1"/>
    <col min="8186" max="8186" width="4.59765625" bestFit="1" customWidth="1"/>
    <col min="8187" max="8187" width="9.8984375" bestFit="1" customWidth="1"/>
    <col min="8436" max="8436" width="7.8984375" bestFit="1" customWidth="1"/>
    <col min="8437" max="8437" width="14.69921875" bestFit="1" customWidth="1"/>
    <col min="8438" max="8438" width="27.59765625" bestFit="1" customWidth="1"/>
    <col min="8439" max="8439" width="9.8984375" bestFit="1" customWidth="1"/>
    <col min="8440" max="8440" width="6.5" bestFit="1" customWidth="1"/>
    <col min="8441" max="8441" width="9.8984375" bestFit="1" customWidth="1"/>
    <col min="8442" max="8442" width="4.59765625" bestFit="1" customWidth="1"/>
    <col min="8443" max="8443" width="9.8984375" bestFit="1" customWidth="1"/>
    <col min="8692" max="8692" width="7.8984375" bestFit="1" customWidth="1"/>
    <col min="8693" max="8693" width="14.69921875" bestFit="1" customWidth="1"/>
    <col min="8694" max="8694" width="27.59765625" bestFit="1" customWidth="1"/>
    <col min="8695" max="8695" width="9.8984375" bestFit="1" customWidth="1"/>
    <col min="8696" max="8696" width="6.5" bestFit="1" customWidth="1"/>
    <col min="8697" max="8697" width="9.8984375" bestFit="1" customWidth="1"/>
    <col min="8698" max="8698" width="4.59765625" bestFit="1" customWidth="1"/>
    <col min="8699" max="8699" width="9.8984375" bestFit="1" customWidth="1"/>
    <col min="8948" max="8948" width="7.8984375" bestFit="1" customWidth="1"/>
    <col min="8949" max="8949" width="14.69921875" bestFit="1" customWidth="1"/>
    <col min="8950" max="8950" width="27.59765625" bestFit="1" customWidth="1"/>
    <col min="8951" max="8951" width="9.8984375" bestFit="1" customWidth="1"/>
    <col min="8952" max="8952" width="6.5" bestFit="1" customWidth="1"/>
    <col min="8953" max="8953" width="9.8984375" bestFit="1" customWidth="1"/>
    <col min="8954" max="8954" width="4.59765625" bestFit="1" customWidth="1"/>
    <col min="8955" max="8955" width="9.8984375" bestFit="1" customWidth="1"/>
    <col min="9204" max="9204" width="7.8984375" bestFit="1" customWidth="1"/>
    <col min="9205" max="9205" width="14.69921875" bestFit="1" customWidth="1"/>
    <col min="9206" max="9206" width="27.59765625" bestFit="1" customWidth="1"/>
    <col min="9207" max="9207" width="9.8984375" bestFit="1" customWidth="1"/>
    <col min="9208" max="9208" width="6.5" bestFit="1" customWidth="1"/>
    <col min="9209" max="9209" width="9.8984375" bestFit="1" customWidth="1"/>
    <col min="9210" max="9210" width="4.59765625" bestFit="1" customWidth="1"/>
    <col min="9211" max="9211" width="9.8984375" bestFit="1" customWidth="1"/>
    <col min="9460" max="9460" width="7.8984375" bestFit="1" customWidth="1"/>
    <col min="9461" max="9461" width="14.69921875" bestFit="1" customWidth="1"/>
    <col min="9462" max="9462" width="27.59765625" bestFit="1" customWidth="1"/>
    <col min="9463" max="9463" width="9.8984375" bestFit="1" customWidth="1"/>
    <col min="9464" max="9464" width="6.5" bestFit="1" customWidth="1"/>
    <col min="9465" max="9465" width="9.8984375" bestFit="1" customWidth="1"/>
    <col min="9466" max="9466" width="4.59765625" bestFit="1" customWidth="1"/>
    <col min="9467" max="9467" width="9.8984375" bestFit="1" customWidth="1"/>
    <col min="9716" max="9716" width="7.8984375" bestFit="1" customWidth="1"/>
    <col min="9717" max="9717" width="14.69921875" bestFit="1" customWidth="1"/>
    <col min="9718" max="9718" width="27.59765625" bestFit="1" customWidth="1"/>
    <col min="9719" max="9719" width="9.8984375" bestFit="1" customWidth="1"/>
    <col min="9720" max="9720" width="6.5" bestFit="1" customWidth="1"/>
    <col min="9721" max="9721" width="9.8984375" bestFit="1" customWidth="1"/>
    <col min="9722" max="9722" width="4.59765625" bestFit="1" customWidth="1"/>
    <col min="9723" max="9723" width="9.8984375" bestFit="1" customWidth="1"/>
    <col min="9972" max="9972" width="7.8984375" bestFit="1" customWidth="1"/>
    <col min="9973" max="9973" width="14.69921875" bestFit="1" customWidth="1"/>
    <col min="9974" max="9974" width="27.59765625" bestFit="1" customWidth="1"/>
    <col min="9975" max="9975" width="9.8984375" bestFit="1" customWidth="1"/>
    <col min="9976" max="9976" width="6.5" bestFit="1" customWidth="1"/>
    <col min="9977" max="9977" width="9.8984375" bestFit="1" customWidth="1"/>
    <col min="9978" max="9978" width="4.59765625" bestFit="1" customWidth="1"/>
    <col min="9979" max="9979" width="9.8984375" bestFit="1" customWidth="1"/>
    <col min="10228" max="10228" width="7.8984375" bestFit="1" customWidth="1"/>
    <col min="10229" max="10229" width="14.69921875" bestFit="1" customWidth="1"/>
    <col min="10230" max="10230" width="27.59765625" bestFit="1" customWidth="1"/>
    <col min="10231" max="10231" width="9.8984375" bestFit="1" customWidth="1"/>
    <col min="10232" max="10232" width="6.5" bestFit="1" customWidth="1"/>
    <col min="10233" max="10233" width="9.8984375" bestFit="1" customWidth="1"/>
    <col min="10234" max="10234" width="4.59765625" bestFit="1" customWidth="1"/>
    <col min="10235" max="10235" width="9.8984375" bestFit="1" customWidth="1"/>
    <col min="10484" max="10484" width="7.8984375" bestFit="1" customWidth="1"/>
    <col min="10485" max="10485" width="14.69921875" bestFit="1" customWidth="1"/>
    <col min="10486" max="10486" width="27.59765625" bestFit="1" customWidth="1"/>
    <col min="10487" max="10487" width="9.8984375" bestFit="1" customWidth="1"/>
    <col min="10488" max="10488" width="6.5" bestFit="1" customWidth="1"/>
    <col min="10489" max="10489" width="9.8984375" bestFit="1" customWidth="1"/>
    <col min="10490" max="10490" width="4.59765625" bestFit="1" customWidth="1"/>
    <col min="10491" max="10491" width="9.8984375" bestFit="1" customWidth="1"/>
    <col min="10740" max="10740" width="7.8984375" bestFit="1" customWidth="1"/>
    <col min="10741" max="10741" width="14.69921875" bestFit="1" customWidth="1"/>
    <col min="10742" max="10742" width="27.59765625" bestFit="1" customWidth="1"/>
    <col min="10743" max="10743" width="9.8984375" bestFit="1" customWidth="1"/>
    <col min="10744" max="10744" width="6.5" bestFit="1" customWidth="1"/>
    <col min="10745" max="10745" width="9.8984375" bestFit="1" customWidth="1"/>
    <col min="10746" max="10746" width="4.59765625" bestFit="1" customWidth="1"/>
    <col min="10747" max="10747" width="9.8984375" bestFit="1" customWidth="1"/>
    <col min="10996" max="10996" width="7.8984375" bestFit="1" customWidth="1"/>
    <col min="10997" max="10997" width="14.69921875" bestFit="1" customWidth="1"/>
    <col min="10998" max="10998" width="27.59765625" bestFit="1" customWidth="1"/>
    <col min="10999" max="10999" width="9.8984375" bestFit="1" customWidth="1"/>
    <col min="11000" max="11000" width="6.5" bestFit="1" customWidth="1"/>
    <col min="11001" max="11001" width="9.8984375" bestFit="1" customWidth="1"/>
    <col min="11002" max="11002" width="4.59765625" bestFit="1" customWidth="1"/>
    <col min="11003" max="11003" width="9.8984375" bestFit="1" customWidth="1"/>
    <col min="11252" max="11252" width="7.8984375" bestFit="1" customWidth="1"/>
    <col min="11253" max="11253" width="14.69921875" bestFit="1" customWidth="1"/>
    <col min="11254" max="11254" width="27.59765625" bestFit="1" customWidth="1"/>
    <col min="11255" max="11255" width="9.8984375" bestFit="1" customWidth="1"/>
    <col min="11256" max="11256" width="6.5" bestFit="1" customWidth="1"/>
    <col min="11257" max="11257" width="9.8984375" bestFit="1" customWidth="1"/>
    <col min="11258" max="11258" width="4.59765625" bestFit="1" customWidth="1"/>
    <col min="11259" max="11259" width="9.8984375" bestFit="1" customWidth="1"/>
    <col min="11508" max="11508" width="7.8984375" bestFit="1" customWidth="1"/>
    <col min="11509" max="11509" width="14.69921875" bestFit="1" customWidth="1"/>
    <col min="11510" max="11510" width="27.59765625" bestFit="1" customWidth="1"/>
    <col min="11511" max="11511" width="9.8984375" bestFit="1" customWidth="1"/>
    <col min="11512" max="11512" width="6.5" bestFit="1" customWidth="1"/>
    <col min="11513" max="11513" width="9.8984375" bestFit="1" customWidth="1"/>
    <col min="11514" max="11514" width="4.59765625" bestFit="1" customWidth="1"/>
    <col min="11515" max="11515" width="9.8984375" bestFit="1" customWidth="1"/>
    <col min="11764" max="11764" width="7.8984375" bestFit="1" customWidth="1"/>
    <col min="11765" max="11765" width="14.69921875" bestFit="1" customWidth="1"/>
    <col min="11766" max="11766" width="27.59765625" bestFit="1" customWidth="1"/>
    <col min="11767" max="11767" width="9.8984375" bestFit="1" customWidth="1"/>
    <col min="11768" max="11768" width="6.5" bestFit="1" customWidth="1"/>
    <col min="11769" max="11769" width="9.8984375" bestFit="1" customWidth="1"/>
    <col min="11770" max="11770" width="4.59765625" bestFit="1" customWidth="1"/>
    <col min="11771" max="11771" width="9.8984375" bestFit="1" customWidth="1"/>
    <col min="12020" max="12020" width="7.8984375" bestFit="1" customWidth="1"/>
    <col min="12021" max="12021" width="14.69921875" bestFit="1" customWidth="1"/>
    <col min="12022" max="12022" width="27.59765625" bestFit="1" customWidth="1"/>
    <col min="12023" max="12023" width="9.8984375" bestFit="1" customWidth="1"/>
    <col min="12024" max="12024" width="6.5" bestFit="1" customWidth="1"/>
    <col min="12025" max="12025" width="9.8984375" bestFit="1" customWidth="1"/>
    <col min="12026" max="12026" width="4.59765625" bestFit="1" customWidth="1"/>
    <col min="12027" max="12027" width="9.8984375" bestFit="1" customWidth="1"/>
    <col min="12276" max="12276" width="7.8984375" bestFit="1" customWidth="1"/>
    <col min="12277" max="12277" width="14.69921875" bestFit="1" customWidth="1"/>
    <col min="12278" max="12278" width="27.59765625" bestFit="1" customWidth="1"/>
    <col min="12279" max="12279" width="9.8984375" bestFit="1" customWidth="1"/>
    <col min="12280" max="12280" width="6.5" bestFit="1" customWidth="1"/>
    <col min="12281" max="12281" width="9.8984375" bestFit="1" customWidth="1"/>
    <col min="12282" max="12282" width="4.59765625" bestFit="1" customWidth="1"/>
    <col min="12283" max="12283" width="9.8984375" bestFit="1" customWidth="1"/>
    <col min="12532" max="12532" width="7.8984375" bestFit="1" customWidth="1"/>
    <col min="12533" max="12533" width="14.69921875" bestFit="1" customWidth="1"/>
    <col min="12534" max="12534" width="27.59765625" bestFit="1" customWidth="1"/>
    <col min="12535" max="12535" width="9.8984375" bestFit="1" customWidth="1"/>
    <col min="12536" max="12536" width="6.5" bestFit="1" customWidth="1"/>
    <col min="12537" max="12537" width="9.8984375" bestFit="1" customWidth="1"/>
    <col min="12538" max="12538" width="4.59765625" bestFit="1" customWidth="1"/>
    <col min="12539" max="12539" width="9.8984375" bestFit="1" customWidth="1"/>
    <col min="12788" max="12788" width="7.8984375" bestFit="1" customWidth="1"/>
    <col min="12789" max="12789" width="14.69921875" bestFit="1" customWidth="1"/>
    <col min="12790" max="12790" width="27.59765625" bestFit="1" customWidth="1"/>
    <col min="12791" max="12791" width="9.8984375" bestFit="1" customWidth="1"/>
    <col min="12792" max="12792" width="6.5" bestFit="1" customWidth="1"/>
    <col min="12793" max="12793" width="9.8984375" bestFit="1" customWidth="1"/>
    <col min="12794" max="12794" width="4.59765625" bestFit="1" customWidth="1"/>
    <col min="12795" max="12795" width="9.8984375" bestFit="1" customWidth="1"/>
    <col min="13044" max="13044" width="7.8984375" bestFit="1" customWidth="1"/>
    <col min="13045" max="13045" width="14.69921875" bestFit="1" customWidth="1"/>
    <col min="13046" max="13046" width="27.59765625" bestFit="1" customWidth="1"/>
    <col min="13047" max="13047" width="9.8984375" bestFit="1" customWidth="1"/>
    <col min="13048" max="13048" width="6.5" bestFit="1" customWidth="1"/>
    <col min="13049" max="13049" width="9.8984375" bestFit="1" customWidth="1"/>
    <col min="13050" max="13050" width="4.59765625" bestFit="1" customWidth="1"/>
    <col min="13051" max="13051" width="9.8984375" bestFit="1" customWidth="1"/>
    <col min="13300" max="13300" width="7.8984375" bestFit="1" customWidth="1"/>
    <col min="13301" max="13301" width="14.69921875" bestFit="1" customWidth="1"/>
    <col min="13302" max="13302" width="27.59765625" bestFit="1" customWidth="1"/>
    <col min="13303" max="13303" width="9.8984375" bestFit="1" customWidth="1"/>
    <col min="13304" max="13304" width="6.5" bestFit="1" customWidth="1"/>
    <col min="13305" max="13305" width="9.8984375" bestFit="1" customWidth="1"/>
    <col min="13306" max="13306" width="4.59765625" bestFit="1" customWidth="1"/>
    <col min="13307" max="13307" width="9.8984375" bestFit="1" customWidth="1"/>
    <col min="13556" max="13556" width="7.8984375" bestFit="1" customWidth="1"/>
    <col min="13557" max="13557" width="14.69921875" bestFit="1" customWidth="1"/>
    <col min="13558" max="13558" width="27.59765625" bestFit="1" customWidth="1"/>
    <col min="13559" max="13559" width="9.8984375" bestFit="1" customWidth="1"/>
    <col min="13560" max="13560" width="6.5" bestFit="1" customWidth="1"/>
    <col min="13561" max="13561" width="9.8984375" bestFit="1" customWidth="1"/>
    <col min="13562" max="13562" width="4.59765625" bestFit="1" customWidth="1"/>
    <col min="13563" max="13563" width="9.8984375" bestFit="1" customWidth="1"/>
    <col min="13812" max="13812" width="7.8984375" bestFit="1" customWidth="1"/>
    <col min="13813" max="13813" width="14.69921875" bestFit="1" customWidth="1"/>
    <col min="13814" max="13814" width="27.59765625" bestFit="1" customWidth="1"/>
    <col min="13815" max="13815" width="9.8984375" bestFit="1" customWidth="1"/>
    <col min="13816" max="13816" width="6.5" bestFit="1" customWidth="1"/>
    <col min="13817" max="13817" width="9.8984375" bestFit="1" customWidth="1"/>
    <col min="13818" max="13818" width="4.59765625" bestFit="1" customWidth="1"/>
    <col min="13819" max="13819" width="9.8984375" bestFit="1" customWidth="1"/>
    <col min="14068" max="14068" width="7.8984375" bestFit="1" customWidth="1"/>
    <col min="14069" max="14069" width="14.69921875" bestFit="1" customWidth="1"/>
    <col min="14070" max="14070" width="27.59765625" bestFit="1" customWidth="1"/>
    <col min="14071" max="14071" width="9.8984375" bestFit="1" customWidth="1"/>
    <col min="14072" max="14072" width="6.5" bestFit="1" customWidth="1"/>
    <col min="14073" max="14073" width="9.8984375" bestFit="1" customWidth="1"/>
    <col min="14074" max="14074" width="4.59765625" bestFit="1" customWidth="1"/>
    <col min="14075" max="14075" width="9.8984375" bestFit="1" customWidth="1"/>
    <col min="14324" max="14324" width="7.8984375" bestFit="1" customWidth="1"/>
    <col min="14325" max="14325" width="14.69921875" bestFit="1" customWidth="1"/>
    <col min="14326" max="14326" width="27.59765625" bestFit="1" customWidth="1"/>
    <col min="14327" max="14327" width="9.8984375" bestFit="1" customWidth="1"/>
    <col min="14328" max="14328" width="6.5" bestFit="1" customWidth="1"/>
    <col min="14329" max="14329" width="9.8984375" bestFit="1" customWidth="1"/>
    <col min="14330" max="14330" width="4.59765625" bestFit="1" customWidth="1"/>
    <col min="14331" max="14331" width="9.8984375" bestFit="1" customWidth="1"/>
    <col min="14580" max="14580" width="7.8984375" bestFit="1" customWidth="1"/>
    <col min="14581" max="14581" width="14.69921875" bestFit="1" customWidth="1"/>
    <col min="14582" max="14582" width="27.59765625" bestFit="1" customWidth="1"/>
    <col min="14583" max="14583" width="9.8984375" bestFit="1" customWidth="1"/>
    <col min="14584" max="14584" width="6.5" bestFit="1" customWidth="1"/>
    <col min="14585" max="14585" width="9.8984375" bestFit="1" customWidth="1"/>
    <col min="14586" max="14586" width="4.59765625" bestFit="1" customWidth="1"/>
    <col min="14587" max="14587" width="9.8984375" bestFit="1" customWidth="1"/>
    <col min="14836" max="14836" width="7.8984375" bestFit="1" customWidth="1"/>
    <col min="14837" max="14837" width="14.69921875" bestFit="1" customWidth="1"/>
    <col min="14838" max="14838" width="27.59765625" bestFit="1" customWidth="1"/>
    <col min="14839" max="14839" width="9.8984375" bestFit="1" customWidth="1"/>
    <col min="14840" max="14840" width="6.5" bestFit="1" customWidth="1"/>
    <col min="14841" max="14841" width="9.8984375" bestFit="1" customWidth="1"/>
    <col min="14842" max="14842" width="4.59765625" bestFit="1" customWidth="1"/>
    <col min="14843" max="14843" width="9.8984375" bestFit="1" customWidth="1"/>
    <col min="15092" max="15092" width="7.8984375" bestFit="1" customWidth="1"/>
    <col min="15093" max="15093" width="14.69921875" bestFit="1" customWidth="1"/>
    <col min="15094" max="15094" width="27.59765625" bestFit="1" customWidth="1"/>
    <col min="15095" max="15095" width="9.8984375" bestFit="1" customWidth="1"/>
    <col min="15096" max="15096" width="6.5" bestFit="1" customWidth="1"/>
    <col min="15097" max="15097" width="9.8984375" bestFit="1" customWidth="1"/>
    <col min="15098" max="15098" width="4.59765625" bestFit="1" customWidth="1"/>
    <col min="15099" max="15099" width="9.8984375" bestFit="1" customWidth="1"/>
    <col min="15348" max="15348" width="7.8984375" bestFit="1" customWidth="1"/>
    <col min="15349" max="15349" width="14.69921875" bestFit="1" customWidth="1"/>
    <col min="15350" max="15350" width="27.59765625" bestFit="1" customWidth="1"/>
    <col min="15351" max="15351" width="9.8984375" bestFit="1" customWidth="1"/>
    <col min="15352" max="15352" width="6.5" bestFit="1" customWidth="1"/>
    <col min="15353" max="15353" width="9.8984375" bestFit="1" customWidth="1"/>
    <col min="15354" max="15354" width="4.59765625" bestFit="1" customWidth="1"/>
    <col min="15355" max="15355" width="9.8984375" bestFit="1" customWidth="1"/>
    <col min="15604" max="15604" width="7.8984375" bestFit="1" customWidth="1"/>
    <col min="15605" max="15605" width="14.69921875" bestFit="1" customWidth="1"/>
    <col min="15606" max="15606" width="27.59765625" bestFit="1" customWidth="1"/>
    <col min="15607" max="15607" width="9.8984375" bestFit="1" customWidth="1"/>
    <col min="15608" max="15608" width="6.5" bestFit="1" customWidth="1"/>
    <col min="15609" max="15609" width="9.8984375" bestFit="1" customWidth="1"/>
    <col min="15610" max="15610" width="4.59765625" bestFit="1" customWidth="1"/>
    <col min="15611" max="15611" width="9.8984375" bestFit="1" customWidth="1"/>
    <col min="15860" max="15860" width="7.8984375" bestFit="1" customWidth="1"/>
    <col min="15861" max="15861" width="14.69921875" bestFit="1" customWidth="1"/>
    <col min="15862" max="15862" width="27.59765625" bestFit="1" customWidth="1"/>
    <col min="15863" max="15863" width="9.8984375" bestFit="1" customWidth="1"/>
    <col min="15864" max="15864" width="6.5" bestFit="1" customWidth="1"/>
    <col min="15865" max="15865" width="9.8984375" bestFit="1" customWidth="1"/>
    <col min="15866" max="15866" width="4.59765625" bestFit="1" customWidth="1"/>
    <col min="15867" max="15867" width="9.8984375" bestFit="1" customWidth="1"/>
    <col min="16116" max="16116" width="7.8984375" bestFit="1" customWidth="1"/>
    <col min="16117" max="16117" width="14.69921875" bestFit="1" customWidth="1"/>
    <col min="16118" max="16118" width="27.59765625" bestFit="1" customWidth="1"/>
    <col min="16119" max="16119" width="9.8984375" bestFit="1" customWidth="1"/>
    <col min="16120" max="16120" width="6.5" bestFit="1" customWidth="1"/>
    <col min="16121" max="16121" width="9.8984375" bestFit="1" customWidth="1"/>
    <col min="16122" max="16122" width="4.59765625" bestFit="1" customWidth="1"/>
    <col min="16123" max="16123" width="9.8984375" bestFit="1" customWidth="1"/>
  </cols>
  <sheetData>
    <row r="1" spans="1:4" x14ac:dyDescent="0.25">
      <c r="A1" s="43" t="s">
        <v>22</v>
      </c>
    </row>
    <row r="3" spans="1:4" x14ac:dyDescent="0.25">
      <c r="A3" s="42" t="s">
        <v>23</v>
      </c>
    </row>
    <row r="4" spans="1:4" x14ac:dyDescent="0.25">
      <c r="A4" s="42"/>
      <c r="B4" s="42"/>
      <c r="C4" s="42"/>
    </row>
    <row r="5" spans="1:4" x14ac:dyDescent="0.25">
      <c r="A5" s="57" t="s">
        <v>24</v>
      </c>
      <c r="B5" s="57" t="s">
        <v>25</v>
      </c>
      <c r="C5" s="57" t="s">
        <v>3</v>
      </c>
      <c r="D5" s="58" t="s">
        <v>20</v>
      </c>
    </row>
    <row r="6" spans="1:4" x14ac:dyDescent="0.25">
      <c r="A6" s="44" t="s">
        <v>53</v>
      </c>
      <c r="B6" s="20" t="s">
        <v>279</v>
      </c>
      <c r="C6" s="20" t="s">
        <v>54</v>
      </c>
      <c r="D6" s="18">
        <v>25</v>
      </c>
    </row>
    <row r="7" spans="1:4" x14ac:dyDescent="0.25">
      <c r="A7" s="44" t="s">
        <v>53</v>
      </c>
      <c r="B7" s="20" t="s">
        <v>279</v>
      </c>
      <c r="C7" s="20" t="s">
        <v>54</v>
      </c>
      <c r="D7" s="18">
        <v>25</v>
      </c>
    </row>
    <row r="8" spans="1:4" x14ac:dyDescent="0.25">
      <c r="A8" s="44" t="s">
        <v>53</v>
      </c>
      <c r="B8" s="20" t="s">
        <v>279</v>
      </c>
      <c r="C8" s="20" t="s">
        <v>54</v>
      </c>
      <c r="D8" s="18">
        <v>37.5</v>
      </c>
    </row>
    <row r="9" spans="1:4" x14ac:dyDescent="0.25">
      <c r="A9" s="44" t="s">
        <v>53</v>
      </c>
      <c r="B9" s="20" t="s">
        <v>279</v>
      </c>
      <c r="C9" s="20" t="s">
        <v>55</v>
      </c>
      <c r="D9" s="18">
        <v>375</v>
      </c>
    </row>
    <row r="10" spans="1:4" s="130" customFormat="1" x14ac:dyDescent="0.25">
      <c r="A10" s="48" t="s">
        <v>56</v>
      </c>
      <c r="B10" s="20" t="s">
        <v>279</v>
      </c>
      <c r="C10" s="20" t="s">
        <v>54</v>
      </c>
      <c r="D10" s="18">
        <v>12.5</v>
      </c>
    </row>
    <row r="11" spans="1:4" s="47" customFormat="1" x14ac:dyDescent="0.25">
      <c r="A11" s="56" t="s">
        <v>57</v>
      </c>
      <c r="B11" s="20" t="s">
        <v>26</v>
      </c>
      <c r="C11" s="20" t="s">
        <v>27</v>
      </c>
      <c r="D11" s="18">
        <v>11316</v>
      </c>
    </row>
    <row r="12" spans="1:4" x14ac:dyDescent="0.25">
      <c r="A12" s="56" t="s">
        <v>58</v>
      </c>
      <c r="B12" s="20" t="s">
        <v>279</v>
      </c>
      <c r="C12" s="20" t="s">
        <v>54</v>
      </c>
      <c r="D12" s="18">
        <v>25</v>
      </c>
    </row>
    <row r="13" spans="1:4" s="53" customFormat="1" x14ac:dyDescent="0.25">
      <c r="A13" s="56" t="s">
        <v>59</v>
      </c>
      <c r="B13" s="20" t="s">
        <v>279</v>
      </c>
      <c r="C13" s="20" t="s">
        <v>54</v>
      </c>
      <c r="D13" s="18">
        <v>25</v>
      </c>
    </row>
    <row r="14" spans="1:4" x14ac:dyDescent="0.25">
      <c r="A14" s="56" t="s">
        <v>60</v>
      </c>
      <c r="B14" s="20" t="s">
        <v>279</v>
      </c>
      <c r="C14" s="20" t="s">
        <v>54</v>
      </c>
      <c r="D14" s="18">
        <v>25</v>
      </c>
    </row>
    <row r="15" spans="1:4" x14ac:dyDescent="0.25">
      <c r="A15" s="56" t="s">
        <v>263</v>
      </c>
      <c r="B15" s="20" t="s">
        <v>163</v>
      </c>
      <c r="C15" s="20" t="s">
        <v>264</v>
      </c>
      <c r="D15" s="18">
        <v>0.08</v>
      </c>
    </row>
    <row r="16" spans="1:4" s="124" customFormat="1" ht="14.4" thickBot="1" x14ac:dyDescent="0.3">
      <c r="A16" s="59" t="s">
        <v>21</v>
      </c>
      <c r="B16" s="60"/>
      <c r="C16" s="60"/>
      <c r="D16" s="128">
        <f>SUM(D6:D15)</f>
        <v>11866.08</v>
      </c>
    </row>
    <row r="17" spans="1:4" ht="14.4" thickTop="1" x14ac:dyDescent="0.25">
      <c r="A17" s="56" t="s">
        <v>38</v>
      </c>
      <c r="B17" s="20" t="s">
        <v>279</v>
      </c>
      <c r="C17" s="20" t="s">
        <v>54</v>
      </c>
      <c r="D17" s="18">
        <v>12.5</v>
      </c>
    </row>
    <row r="18" spans="1:4" x14ac:dyDescent="0.25">
      <c r="A18" s="56" t="s">
        <v>51</v>
      </c>
      <c r="B18" s="20" t="s">
        <v>279</v>
      </c>
      <c r="C18" s="20" t="s">
        <v>54</v>
      </c>
      <c r="D18" s="18">
        <v>25</v>
      </c>
    </row>
    <row r="19" spans="1:4" s="63" customFormat="1" x14ac:dyDescent="0.25">
      <c r="A19" s="56" t="s">
        <v>69</v>
      </c>
      <c r="B19" s="20" t="s">
        <v>279</v>
      </c>
      <c r="C19" s="20" t="s">
        <v>70</v>
      </c>
      <c r="D19" s="18">
        <v>25</v>
      </c>
    </row>
    <row r="20" spans="1:4" x14ac:dyDescent="0.25">
      <c r="A20" s="56" t="s">
        <v>69</v>
      </c>
      <c r="B20" s="20" t="s">
        <v>279</v>
      </c>
      <c r="C20" s="20" t="s">
        <v>70</v>
      </c>
      <c r="D20" s="18">
        <v>25</v>
      </c>
    </row>
    <row r="21" spans="1:4" x14ac:dyDescent="0.25">
      <c r="A21" s="56" t="s">
        <v>61</v>
      </c>
      <c r="B21" s="20" t="s">
        <v>163</v>
      </c>
      <c r="C21" s="20" t="s">
        <v>264</v>
      </c>
      <c r="D21" s="18">
        <v>7.0000000000000007E-2</v>
      </c>
    </row>
    <row r="22" spans="1:4" s="124" customFormat="1" ht="14.4" thickBot="1" x14ac:dyDescent="0.3">
      <c r="A22" s="59" t="s">
        <v>21</v>
      </c>
      <c r="B22" s="60"/>
      <c r="C22" s="60"/>
      <c r="D22" s="61">
        <f>SUM(D17:D21)</f>
        <v>87.57</v>
      </c>
    </row>
    <row r="23" spans="1:4" ht="14.4" thickTop="1" x14ac:dyDescent="0.25">
      <c r="A23" s="56" t="s">
        <v>97</v>
      </c>
      <c r="B23" s="20" t="s">
        <v>98</v>
      </c>
      <c r="C23" s="20" t="s">
        <v>99</v>
      </c>
      <c r="D23" s="18">
        <v>15</v>
      </c>
    </row>
    <row r="24" spans="1:4" x14ac:dyDescent="0.25">
      <c r="A24" s="56" t="s">
        <v>100</v>
      </c>
      <c r="B24" s="20" t="s">
        <v>18</v>
      </c>
      <c r="C24" s="20" t="s">
        <v>273</v>
      </c>
      <c r="D24" s="18">
        <v>1077.94</v>
      </c>
    </row>
    <row r="25" spans="1:4" x14ac:dyDescent="0.25">
      <c r="A25" s="56" t="s">
        <v>103</v>
      </c>
      <c r="B25" s="20" t="s">
        <v>104</v>
      </c>
      <c r="C25" s="87" t="s">
        <v>108</v>
      </c>
      <c r="D25" s="18">
        <v>866.42</v>
      </c>
    </row>
    <row r="26" spans="1:4" s="86" customFormat="1" x14ac:dyDescent="0.25">
      <c r="A26" s="56" t="s">
        <v>101</v>
      </c>
      <c r="B26" s="20" t="s">
        <v>28</v>
      </c>
      <c r="C26" s="20" t="s">
        <v>102</v>
      </c>
      <c r="D26" s="18">
        <v>780</v>
      </c>
    </row>
    <row r="27" spans="1:4" x14ac:dyDescent="0.25">
      <c r="A27" s="56" t="s">
        <v>105</v>
      </c>
      <c r="B27" s="20" t="s">
        <v>104</v>
      </c>
      <c r="C27" s="20" t="s">
        <v>106</v>
      </c>
      <c r="D27" s="18">
        <v>726</v>
      </c>
    </row>
    <row r="28" spans="1:4" x14ac:dyDescent="0.25">
      <c r="A28" s="56" t="s">
        <v>87</v>
      </c>
      <c r="B28" s="77" t="s">
        <v>280</v>
      </c>
      <c r="C28" s="77" t="s">
        <v>107</v>
      </c>
      <c r="D28" s="70">
        <v>99.2</v>
      </c>
    </row>
    <row r="29" spans="1:4" x14ac:dyDescent="0.25">
      <c r="A29" s="125" t="s">
        <v>265</v>
      </c>
      <c r="B29" s="20" t="s">
        <v>163</v>
      </c>
      <c r="C29" s="20" t="s">
        <v>264</v>
      </c>
      <c r="D29" s="70">
        <v>0.08</v>
      </c>
    </row>
    <row r="30" spans="1:4" s="124" customFormat="1" ht="14.4" thickBot="1" x14ac:dyDescent="0.3">
      <c r="A30" s="59" t="s">
        <v>21</v>
      </c>
      <c r="B30" s="60"/>
      <c r="C30" s="60"/>
      <c r="D30" s="61">
        <f>SUM(D23:D29)</f>
        <v>3564.64</v>
      </c>
    </row>
    <row r="31" spans="1:4" ht="14.4" thickTop="1" x14ac:dyDescent="0.25">
      <c r="A31" s="56" t="s">
        <v>143</v>
      </c>
      <c r="B31" s="20" t="s">
        <v>98</v>
      </c>
      <c r="C31" s="20" t="s">
        <v>144</v>
      </c>
      <c r="D31" s="18">
        <v>22.5</v>
      </c>
    </row>
    <row r="32" spans="1:4" x14ac:dyDescent="0.25">
      <c r="A32" s="56" t="s">
        <v>266</v>
      </c>
      <c r="B32" s="20" t="s">
        <v>163</v>
      </c>
      <c r="C32" s="20" t="s">
        <v>264</v>
      </c>
      <c r="D32" s="18">
        <v>0.08</v>
      </c>
    </row>
    <row r="33" spans="1:4" s="124" customFormat="1" ht="14.4" thickBot="1" x14ac:dyDescent="0.3">
      <c r="A33" s="59" t="s">
        <v>21</v>
      </c>
      <c r="B33" s="60"/>
      <c r="C33" s="60"/>
      <c r="D33" s="61">
        <f>SUM(D31:D32)</f>
        <v>22.58</v>
      </c>
    </row>
    <row r="34" spans="1:4" ht="14.4" thickTop="1" x14ac:dyDescent="0.25">
      <c r="A34" t="s">
        <v>145</v>
      </c>
      <c r="B34" s="20" t="s">
        <v>98</v>
      </c>
      <c r="C34" s="20" t="s">
        <v>146</v>
      </c>
      <c r="D34" s="18">
        <v>20</v>
      </c>
    </row>
    <row r="35" spans="1:4" x14ac:dyDescent="0.25">
      <c r="A35" s="56" t="s">
        <v>267</v>
      </c>
      <c r="B35" s="20" t="s">
        <v>163</v>
      </c>
      <c r="C35" s="20" t="s">
        <v>264</v>
      </c>
      <c r="D35" s="70">
        <v>0.08</v>
      </c>
    </row>
    <row r="36" spans="1:4" s="124" customFormat="1" ht="14.4" thickBot="1" x14ac:dyDescent="0.3">
      <c r="A36" s="59" t="s">
        <v>21</v>
      </c>
      <c r="B36" s="60"/>
      <c r="C36" s="60"/>
      <c r="D36" s="61">
        <f>SUM(D34:D35)</f>
        <v>20.079999999999998</v>
      </c>
    </row>
    <row r="37" spans="1:4" ht="14.4" thickTop="1" x14ac:dyDescent="0.25">
      <c r="A37" s="56" t="s">
        <v>154</v>
      </c>
      <c r="B37" s="20" t="s">
        <v>104</v>
      </c>
      <c r="C37" s="20" t="s">
        <v>270</v>
      </c>
      <c r="D37" s="18">
        <v>2904</v>
      </c>
    </row>
    <row r="38" spans="1:4" x14ac:dyDescent="0.25">
      <c r="A38" s="56" t="s">
        <v>154</v>
      </c>
      <c r="B38" s="20" t="s">
        <v>28</v>
      </c>
      <c r="C38" s="20" t="s">
        <v>155</v>
      </c>
      <c r="D38" s="18">
        <v>375</v>
      </c>
    </row>
    <row r="39" spans="1:4" x14ac:dyDescent="0.25">
      <c r="A39" s="45" t="s">
        <v>156</v>
      </c>
      <c r="B39" s="20" t="s">
        <v>98</v>
      </c>
      <c r="C39" s="20" t="s">
        <v>157</v>
      </c>
      <c r="D39" s="18">
        <v>13.5</v>
      </c>
    </row>
    <row r="40" spans="1:4" x14ac:dyDescent="0.25">
      <c r="A40" s="45" t="s">
        <v>158</v>
      </c>
      <c r="B40" s="20" t="s">
        <v>26</v>
      </c>
      <c r="C40" s="20" t="s">
        <v>159</v>
      </c>
      <c r="D40" s="18">
        <v>11316</v>
      </c>
    </row>
    <row r="41" spans="1:4" x14ac:dyDescent="0.25">
      <c r="A41" s="45" t="s">
        <v>217</v>
      </c>
      <c r="B41" s="20" t="s">
        <v>163</v>
      </c>
      <c r="C41" s="20" t="s">
        <v>264</v>
      </c>
      <c r="D41" s="18">
        <v>0.08</v>
      </c>
    </row>
    <row r="42" spans="1:4" s="107" customFormat="1" ht="14.4" thickBot="1" x14ac:dyDescent="0.3">
      <c r="A42" s="97" t="s">
        <v>21</v>
      </c>
      <c r="B42" s="60"/>
      <c r="C42" s="60"/>
      <c r="D42" s="61">
        <f>SUM(D37:D41)</f>
        <v>14608.58</v>
      </c>
    </row>
    <row r="43" spans="1:4" ht="14.4" thickTop="1" x14ac:dyDescent="0.25">
      <c r="A43" t="s">
        <v>176</v>
      </c>
      <c r="B43" s="20" t="s">
        <v>26</v>
      </c>
      <c r="C43" s="20" t="s">
        <v>177</v>
      </c>
      <c r="D43" s="18">
        <v>16322</v>
      </c>
    </row>
    <row r="44" spans="1:4" x14ac:dyDescent="0.25">
      <c r="A44" s="124" t="s">
        <v>173</v>
      </c>
      <c r="B44" s="20" t="s">
        <v>163</v>
      </c>
      <c r="C44" s="20" t="s">
        <v>264</v>
      </c>
      <c r="D44" s="18">
        <v>7.0000000000000007E-2</v>
      </c>
    </row>
    <row r="45" spans="1:4" s="124" customFormat="1" ht="14.4" thickBot="1" x14ac:dyDescent="0.3">
      <c r="A45" s="135" t="s">
        <v>21</v>
      </c>
      <c r="B45" s="135"/>
      <c r="C45" s="135"/>
      <c r="D45" s="61">
        <f>SUM(D43:D44)</f>
        <v>16322.07</v>
      </c>
    </row>
    <row r="46" spans="1:4" ht="14.4" thickTop="1" x14ac:dyDescent="0.25">
      <c r="A46" t="s">
        <v>193</v>
      </c>
      <c r="B46" s="20" t="s">
        <v>28</v>
      </c>
      <c r="C46" s="20" t="s">
        <v>194</v>
      </c>
      <c r="D46" s="18">
        <v>87.15</v>
      </c>
    </row>
    <row r="47" spans="1:4" x14ac:dyDescent="0.25">
      <c r="A47" s="56" t="s">
        <v>182</v>
      </c>
      <c r="B47" s="56" t="s">
        <v>280</v>
      </c>
      <c r="C47" s="56" t="s">
        <v>195</v>
      </c>
      <c r="D47" s="18">
        <v>15</v>
      </c>
    </row>
    <row r="48" spans="1:4" x14ac:dyDescent="0.25">
      <c r="A48" s="124" t="s">
        <v>186</v>
      </c>
      <c r="B48" s="20" t="s">
        <v>163</v>
      </c>
      <c r="C48" s="20" t="s">
        <v>264</v>
      </c>
      <c r="D48" s="18">
        <v>0.09</v>
      </c>
    </row>
    <row r="49" spans="1:4" s="124" customFormat="1" ht="14.4" thickBot="1" x14ac:dyDescent="0.3">
      <c r="A49" s="97" t="s">
        <v>21</v>
      </c>
      <c r="B49" s="60"/>
      <c r="C49" s="60"/>
      <c r="D49" s="61">
        <f>SUM(D46:D48)</f>
        <v>102.24000000000001</v>
      </c>
    </row>
    <row r="50" spans="1:4" ht="14.4" thickTop="1" x14ac:dyDescent="0.25">
      <c r="A50" t="s">
        <v>213</v>
      </c>
      <c r="B50" s="20" t="s">
        <v>214</v>
      </c>
      <c r="C50" s="20" t="s">
        <v>215</v>
      </c>
      <c r="D50" s="18">
        <v>101</v>
      </c>
    </row>
    <row r="51" spans="1:4" x14ac:dyDescent="0.25">
      <c r="A51" s="107" t="s">
        <v>213</v>
      </c>
      <c r="B51" s="20" t="s">
        <v>214</v>
      </c>
      <c r="C51" s="20" t="s">
        <v>215</v>
      </c>
      <c r="D51" s="18">
        <v>101</v>
      </c>
    </row>
    <row r="52" spans="1:4" x14ac:dyDescent="0.25">
      <c r="A52" s="107" t="s">
        <v>213</v>
      </c>
      <c r="B52" s="20" t="s">
        <v>214</v>
      </c>
      <c r="C52" s="20" t="s">
        <v>215</v>
      </c>
      <c r="D52" s="18">
        <v>101</v>
      </c>
    </row>
    <row r="53" spans="1:4" x14ac:dyDescent="0.25">
      <c r="A53" s="107" t="s">
        <v>213</v>
      </c>
      <c r="B53" s="20" t="s">
        <v>214</v>
      </c>
      <c r="C53" s="20" t="s">
        <v>215</v>
      </c>
      <c r="D53" s="18">
        <v>101</v>
      </c>
    </row>
    <row r="54" spans="1:4" x14ac:dyDescent="0.25">
      <c r="A54" s="107" t="s">
        <v>213</v>
      </c>
      <c r="B54" s="20" t="s">
        <v>214</v>
      </c>
      <c r="C54" s="20" t="s">
        <v>215</v>
      </c>
      <c r="D54" s="18">
        <v>101</v>
      </c>
    </row>
    <row r="55" spans="1:4" x14ac:dyDescent="0.25">
      <c r="A55" s="107" t="s">
        <v>213</v>
      </c>
      <c r="B55" s="20" t="s">
        <v>214</v>
      </c>
      <c r="C55" s="20" t="s">
        <v>215</v>
      </c>
      <c r="D55" s="18">
        <v>66.17</v>
      </c>
    </row>
    <row r="56" spans="1:4" x14ac:dyDescent="0.25">
      <c r="A56" t="s">
        <v>216</v>
      </c>
      <c r="B56" s="20" t="s">
        <v>163</v>
      </c>
      <c r="C56" s="20" t="s">
        <v>264</v>
      </c>
      <c r="D56" s="18">
        <v>0.09</v>
      </c>
    </row>
    <row r="57" spans="1:4" ht="14.4" thickBot="1" x14ac:dyDescent="0.3">
      <c r="A57" s="97" t="s">
        <v>21</v>
      </c>
      <c r="B57" s="60"/>
      <c r="C57" s="60"/>
      <c r="D57" s="61">
        <f>SUM(D50:D56)</f>
        <v>571.26</v>
      </c>
    </row>
    <row r="58" spans="1:4" ht="14.4" thickTop="1" x14ac:dyDescent="0.25">
      <c r="A58" s="115" t="s">
        <v>230</v>
      </c>
      <c r="B58" s="20" t="s">
        <v>163</v>
      </c>
      <c r="C58" s="20" t="s">
        <v>264</v>
      </c>
      <c r="D58" s="100">
        <v>0.09</v>
      </c>
    </row>
    <row r="59" spans="1:4" s="112" customFormat="1" ht="14.4" thickBot="1" x14ac:dyDescent="0.3">
      <c r="A59" s="97" t="s">
        <v>21</v>
      </c>
      <c r="B59" s="136"/>
      <c r="C59" s="136"/>
      <c r="D59" s="61">
        <f>D58</f>
        <v>0.09</v>
      </c>
    </row>
    <row r="60" spans="1:4" ht="14.4" thickTop="1" x14ac:dyDescent="0.25">
      <c r="A60" s="131"/>
      <c r="B60" s="132"/>
      <c r="C60" s="132"/>
      <c r="D60" s="127"/>
    </row>
    <row r="61" spans="1:4" x14ac:dyDescent="0.25">
      <c r="A61" s="119" t="s">
        <v>246</v>
      </c>
      <c r="B61" s="20" t="s">
        <v>163</v>
      </c>
      <c r="C61" s="20" t="s">
        <v>264</v>
      </c>
      <c r="D61" s="18">
        <v>0.06</v>
      </c>
    </row>
    <row r="62" spans="1:4" ht="14.4" thickBot="1" x14ac:dyDescent="0.3">
      <c r="A62" s="120" t="s">
        <v>246</v>
      </c>
      <c r="B62" s="121" t="s">
        <v>21</v>
      </c>
      <c r="C62" s="121"/>
      <c r="D62" s="61">
        <f>D61</f>
        <v>0.06</v>
      </c>
    </row>
    <row r="63" spans="1:4" ht="14.4" thickTop="1" x14ac:dyDescent="0.25">
      <c r="A63" s="119" t="s">
        <v>259</v>
      </c>
      <c r="B63" s="20" t="s">
        <v>26</v>
      </c>
      <c r="C63" s="20" t="s">
        <v>278</v>
      </c>
      <c r="D63" s="18">
        <v>5072</v>
      </c>
    </row>
    <row r="64" spans="1:4" x14ac:dyDescent="0.25">
      <c r="A64" s="119" t="s">
        <v>262</v>
      </c>
      <c r="B64" s="20" t="s">
        <v>260</v>
      </c>
      <c r="C64" s="20" t="s">
        <v>261</v>
      </c>
      <c r="D64" s="18">
        <v>1</v>
      </c>
    </row>
    <row r="65" spans="1:4" x14ac:dyDescent="0.25">
      <c r="A65" s="119" t="s">
        <v>268</v>
      </c>
      <c r="B65" s="20" t="s">
        <v>163</v>
      </c>
      <c r="C65" s="20" t="s">
        <v>264</v>
      </c>
      <c r="D65" s="18">
        <v>0.04</v>
      </c>
    </row>
    <row r="66" spans="1:4" ht="14.4" thickBot="1" x14ac:dyDescent="0.3">
      <c r="A66" s="97" t="s">
        <v>21</v>
      </c>
      <c r="B66" s="60"/>
      <c r="C66" s="60"/>
      <c r="D66" s="61">
        <f>SUM(D63:D65)</f>
        <v>5073.04</v>
      </c>
    </row>
    <row r="67" spans="1:4" ht="14.4" thickTop="1" x14ac:dyDescent="0.25">
      <c r="B67" s="20"/>
      <c r="C67" s="20"/>
      <c r="D67" s="18"/>
    </row>
    <row r="68" spans="1:4" x14ac:dyDescent="0.25">
      <c r="A68" s="42" t="s">
        <v>277</v>
      </c>
      <c r="B68" s="20"/>
      <c r="C68" s="20"/>
      <c r="D68" s="18">
        <f>D16+D22+D30+D33+D36+D42+D45+D49+D57+D59+D62+D66</f>
        <v>52238.289999999994</v>
      </c>
    </row>
    <row r="69" spans="1:4" s="133" customFormat="1" x14ac:dyDescent="0.25">
      <c r="A69" s="42" t="s">
        <v>272</v>
      </c>
      <c r="B69" s="20"/>
      <c r="C69" s="20"/>
      <c r="D69" s="18">
        <v>22632</v>
      </c>
    </row>
    <row r="70" spans="1:4" x14ac:dyDescent="0.25">
      <c r="A70" s="42" t="s">
        <v>281</v>
      </c>
      <c r="B70" s="20"/>
      <c r="C70" s="20"/>
      <c r="D70" s="18">
        <f>D68-D11-D40</f>
        <v>29606.289999999994</v>
      </c>
    </row>
    <row r="71" spans="1:4" x14ac:dyDescent="0.25">
      <c r="B71" s="20"/>
      <c r="C71" s="20"/>
      <c r="D71" s="18"/>
    </row>
    <row r="72" spans="1:4" x14ac:dyDescent="0.25">
      <c r="B72" s="20"/>
      <c r="C72" s="20"/>
      <c r="D72" s="18"/>
    </row>
    <row r="73" spans="1:4" x14ac:dyDescent="0.25">
      <c r="B73" s="20"/>
      <c r="C73" s="20"/>
      <c r="D73" s="18"/>
    </row>
    <row r="74" spans="1:4" x14ac:dyDescent="0.25">
      <c r="B74" s="20"/>
      <c r="C74" s="20"/>
      <c r="D74" s="18"/>
    </row>
    <row r="75" spans="1:4" x14ac:dyDescent="0.25">
      <c r="B75" s="20"/>
      <c r="C75" s="20"/>
      <c r="D75" s="18"/>
    </row>
    <row r="76" spans="1:4" x14ac:dyDescent="0.25">
      <c r="B76" s="20"/>
      <c r="C76" s="20"/>
      <c r="D76" s="20"/>
    </row>
    <row r="77" spans="1:4" x14ac:dyDescent="0.25">
      <c r="B77" s="20"/>
      <c r="C77" s="20"/>
      <c r="D77" s="20"/>
    </row>
    <row r="78" spans="1:4" x14ac:dyDescent="0.25">
      <c r="B78" s="20"/>
      <c r="C78" s="20"/>
      <c r="D78" s="20"/>
    </row>
    <row r="79" spans="1:4" x14ac:dyDescent="0.25">
      <c r="B79" s="20"/>
      <c r="C79" s="20"/>
      <c r="D79" s="20"/>
    </row>
    <row r="80" spans="1:4" x14ac:dyDescent="0.25">
      <c r="B80" s="20"/>
      <c r="C80" s="20"/>
      <c r="D80" s="20"/>
    </row>
    <row r="81" spans="2:4" x14ac:dyDescent="0.25">
      <c r="B81" s="20"/>
      <c r="C81" s="20"/>
      <c r="D81" s="20"/>
    </row>
  </sheetData>
  <mergeCells count="2">
    <mergeCell ref="A45:C45"/>
    <mergeCell ref="B59:C59"/>
  </mergeCells>
  <printOptions gridLines="1"/>
  <pageMargins left="0.7" right="0.7" top="0.75" bottom="0.75" header="0.3" footer="0.3"/>
  <pageSetup paperSize="9" scale="85" fitToWidth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0BF6F-9D76-49C4-82F0-A6E0F265E764}">
  <dimension ref="A1:S142"/>
  <sheetViews>
    <sheetView tabSelected="1" topLeftCell="D1" workbookViewId="0">
      <pane ySplit="3" topLeftCell="A98" activePane="bottomLeft" state="frozen"/>
      <selection activeCell="H1" sqref="H1"/>
      <selection pane="bottomLeft" activeCell="Q3" sqref="Q3:R3"/>
    </sheetView>
  </sheetViews>
  <sheetFormatPr defaultRowHeight="13.8" x14ac:dyDescent="0.25"/>
  <cols>
    <col min="3" max="3" width="27.19921875" customWidth="1"/>
    <col min="4" max="4" width="30.19921875" bestFit="1" customWidth="1"/>
    <col min="5" max="5" width="9.8984375" customWidth="1"/>
    <col min="6" max="6" width="9.8984375" style="50" customWidth="1"/>
    <col min="7" max="9" width="9.8984375" customWidth="1"/>
    <col min="10" max="12" width="11" customWidth="1"/>
    <col min="13" max="13" width="9.8984375" customWidth="1"/>
    <col min="14" max="16" width="11" customWidth="1"/>
    <col min="17" max="17" width="9.8984375" bestFit="1" customWidth="1"/>
    <col min="249" max="249" width="27.19921875" customWidth="1"/>
    <col min="250" max="250" width="26.796875" bestFit="1" customWidth="1"/>
    <col min="251" max="251" width="5.5" bestFit="1" customWidth="1"/>
    <col min="252" max="252" width="9.8984375" bestFit="1" customWidth="1"/>
    <col min="253" max="253" width="9.69921875" customWidth="1"/>
    <col min="254" max="254" width="9.8984375" bestFit="1" customWidth="1"/>
    <col min="255" max="259" width="9.8984375" customWidth="1"/>
    <col min="260" max="269" width="11" customWidth="1"/>
    <col min="270" max="270" width="9" bestFit="1" customWidth="1"/>
    <col min="505" max="505" width="27.19921875" customWidth="1"/>
    <col min="506" max="506" width="26.796875" bestFit="1" customWidth="1"/>
    <col min="507" max="507" width="5.5" bestFit="1" customWidth="1"/>
    <col min="508" max="508" width="9.8984375" bestFit="1" customWidth="1"/>
    <col min="509" max="509" width="9.69921875" customWidth="1"/>
    <col min="510" max="510" width="9.8984375" bestFit="1" customWidth="1"/>
    <col min="511" max="515" width="9.8984375" customWidth="1"/>
    <col min="516" max="525" width="11" customWidth="1"/>
    <col min="526" max="526" width="9" bestFit="1" customWidth="1"/>
    <col min="761" max="761" width="27.19921875" customWidth="1"/>
    <col min="762" max="762" width="26.796875" bestFit="1" customWidth="1"/>
    <col min="763" max="763" width="5.5" bestFit="1" customWidth="1"/>
    <col min="764" max="764" width="9.8984375" bestFit="1" customWidth="1"/>
    <col min="765" max="765" width="9.69921875" customWidth="1"/>
    <col min="766" max="766" width="9.8984375" bestFit="1" customWidth="1"/>
    <col min="767" max="771" width="9.8984375" customWidth="1"/>
    <col min="772" max="781" width="11" customWidth="1"/>
    <col min="782" max="782" width="9" bestFit="1" customWidth="1"/>
    <col min="1017" max="1017" width="27.19921875" customWidth="1"/>
    <col min="1018" max="1018" width="26.796875" bestFit="1" customWidth="1"/>
    <col min="1019" max="1019" width="5.5" bestFit="1" customWidth="1"/>
    <col min="1020" max="1020" width="9.8984375" bestFit="1" customWidth="1"/>
    <col min="1021" max="1021" width="9.69921875" customWidth="1"/>
    <col min="1022" max="1022" width="9.8984375" bestFit="1" customWidth="1"/>
    <col min="1023" max="1027" width="9.8984375" customWidth="1"/>
    <col min="1028" max="1037" width="11" customWidth="1"/>
    <col min="1038" max="1038" width="9" bestFit="1" customWidth="1"/>
    <col min="1273" max="1273" width="27.19921875" customWidth="1"/>
    <col min="1274" max="1274" width="26.796875" bestFit="1" customWidth="1"/>
    <col min="1275" max="1275" width="5.5" bestFit="1" customWidth="1"/>
    <col min="1276" max="1276" width="9.8984375" bestFit="1" customWidth="1"/>
    <col min="1277" max="1277" width="9.69921875" customWidth="1"/>
    <col min="1278" max="1278" width="9.8984375" bestFit="1" customWidth="1"/>
    <col min="1279" max="1283" width="9.8984375" customWidth="1"/>
    <col min="1284" max="1293" width="11" customWidth="1"/>
    <col min="1294" max="1294" width="9" bestFit="1" customWidth="1"/>
    <col min="1529" max="1529" width="27.19921875" customWidth="1"/>
    <col min="1530" max="1530" width="26.796875" bestFit="1" customWidth="1"/>
    <col min="1531" max="1531" width="5.5" bestFit="1" customWidth="1"/>
    <col min="1532" max="1532" width="9.8984375" bestFit="1" customWidth="1"/>
    <col min="1533" max="1533" width="9.69921875" customWidth="1"/>
    <col min="1534" max="1534" width="9.8984375" bestFit="1" customWidth="1"/>
    <col min="1535" max="1539" width="9.8984375" customWidth="1"/>
    <col min="1540" max="1549" width="11" customWidth="1"/>
    <col min="1550" max="1550" width="9" bestFit="1" customWidth="1"/>
    <col min="1785" max="1785" width="27.19921875" customWidth="1"/>
    <col min="1786" max="1786" width="26.796875" bestFit="1" customWidth="1"/>
    <col min="1787" max="1787" width="5.5" bestFit="1" customWidth="1"/>
    <col min="1788" max="1788" width="9.8984375" bestFit="1" customWidth="1"/>
    <col min="1789" max="1789" width="9.69921875" customWidth="1"/>
    <col min="1790" max="1790" width="9.8984375" bestFit="1" customWidth="1"/>
    <col min="1791" max="1795" width="9.8984375" customWidth="1"/>
    <col min="1796" max="1805" width="11" customWidth="1"/>
    <col min="1806" max="1806" width="9" bestFit="1" customWidth="1"/>
    <col min="2041" max="2041" width="27.19921875" customWidth="1"/>
    <col min="2042" max="2042" width="26.796875" bestFit="1" customWidth="1"/>
    <col min="2043" max="2043" width="5.5" bestFit="1" customWidth="1"/>
    <col min="2044" max="2044" width="9.8984375" bestFit="1" customWidth="1"/>
    <col min="2045" max="2045" width="9.69921875" customWidth="1"/>
    <col min="2046" max="2046" width="9.8984375" bestFit="1" customWidth="1"/>
    <col min="2047" max="2051" width="9.8984375" customWidth="1"/>
    <col min="2052" max="2061" width="11" customWidth="1"/>
    <col min="2062" max="2062" width="9" bestFit="1" customWidth="1"/>
    <col min="2297" max="2297" width="27.19921875" customWidth="1"/>
    <col min="2298" max="2298" width="26.796875" bestFit="1" customWidth="1"/>
    <col min="2299" max="2299" width="5.5" bestFit="1" customWidth="1"/>
    <col min="2300" max="2300" width="9.8984375" bestFit="1" customWidth="1"/>
    <col min="2301" max="2301" width="9.69921875" customWidth="1"/>
    <col min="2302" max="2302" width="9.8984375" bestFit="1" customWidth="1"/>
    <col min="2303" max="2307" width="9.8984375" customWidth="1"/>
    <col min="2308" max="2317" width="11" customWidth="1"/>
    <col min="2318" max="2318" width="9" bestFit="1" customWidth="1"/>
    <col min="2553" max="2553" width="27.19921875" customWidth="1"/>
    <col min="2554" max="2554" width="26.796875" bestFit="1" customWidth="1"/>
    <col min="2555" max="2555" width="5.5" bestFit="1" customWidth="1"/>
    <col min="2556" max="2556" width="9.8984375" bestFit="1" customWidth="1"/>
    <col min="2557" max="2557" width="9.69921875" customWidth="1"/>
    <col min="2558" max="2558" width="9.8984375" bestFit="1" customWidth="1"/>
    <col min="2559" max="2563" width="9.8984375" customWidth="1"/>
    <col min="2564" max="2573" width="11" customWidth="1"/>
    <col min="2574" max="2574" width="9" bestFit="1" customWidth="1"/>
    <col min="2809" max="2809" width="27.19921875" customWidth="1"/>
    <col min="2810" max="2810" width="26.796875" bestFit="1" customWidth="1"/>
    <col min="2811" max="2811" width="5.5" bestFit="1" customWidth="1"/>
    <col min="2812" max="2812" width="9.8984375" bestFit="1" customWidth="1"/>
    <col min="2813" max="2813" width="9.69921875" customWidth="1"/>
    <col min="2814" max="2814" width="9.8984375" bestFit="1" customWidth="1"/>
    <col min="2815" max="2819" width="9.8984375" customWidth="1"/>
    <col min="2820" max="2829" width="11" customWidth="1"/>
    <col min="2830" max="2830" width="9" bestFit="1" customWidth="1"/>
    <col min="3065" max="3065" width="27.19921875" customWidth="1"/>
    <col min="3066" max="3066" width="26.796875" bestFit="1" customWidth="1"/>
    <col min="3067" max="3067" width="5.5" bestFit="1" customWidth="1"/>
    <col min="3068" max="3068" width="9.8984375" bestFit="1" customWidth="1"/>
    <col min="3069" max="3069" width="9.69921875" customWidth="1"/>
    <col min="3070" max="3070" width="9.8984375" bestFit="1" customWidth="1"/>
    <col min="3071" max="3075" width="9.8984375" customWidth="1"/>
    <col min="3076" max="3085" width="11" customWidth="1"/>
    <col min="3086" max="3086" width="9" bestFit="1" customWidth="1"/>
    <col min="3321" max="3321" width="27.19921875" customWidth="1"/>
    <col min="3322" max="3322" width="26.796875" bestFit="1" customWidth="1"/>
    <col min="3323" max="3323" width="5.5" bestFit="1" customWidth="1"/>
    <col min="3324" max="3324" width="9.8984375" bestFit="1" customWidth="1"/>
    <col min="3325" max="3325" width="9.69921875" customWidth="1"/>
    <col min="3326" max="3326" width="9.8984375" bestFit="1" customWidth="1"/>
    <col min="3327" max="3331" width="9.8984375" customWidth="1"/>
    <col min="3332" max="3341" width="11" customWidth="1"/>
    <col min="3342" max="3342" width="9" bestFit="1" customWidth="1"/>
    <col min="3577" max="3577" width="27.19921875" customWidth="1"/>
    <col min="3578" max="3578" width="26.796875" bestFit="1" customWidth="1"/>
    <col min="3579" max="3579" width="5.5" bestFit="1" customWidth="1"/>
    <col min="3580" max="3580" width="9.8984375" bestFit="1" customWidth="1"/>
    <col min="3581" max="3581" width="9.69921875" customWidth="1"/>
    <col min="3582" max="3582" width="9.8984375" bestFit="1" customWidth="1"/>
    <col min="3583" max="3587" width="9.8984375" customWidth="1"/>
    <col min="3588" max="3597" width="11" customWidth="1"/>
    <col min="3598" max="3598" width="9" bestFit="1" customWidth="1"/>
    <col min="3833" max="3833" width="27.19921875" customWidth="1"/>
    <col min="3834" max="3834" width="26.796875" bestFit="1" customWidth="1"/>
    <col min="3835" max="3835" width="5.5" bestFit="1" customWidth="1"/>
    <col min="3836" max="3836" width="9.8984375" bestFit="1" customWidth="1"/>
    <col min="3837" max="3837" width="9.69921875" customWidth="1"/>
    <col min="3838" max="3838" width="9.8984375" bestFit="1" customWidth="1"/>
    <col min="3839" max="3843" width="9.8984375" customWidth="1"/>
    <col min="3844" max="3853" width="11" customWidth="1"/>
    <col min="3854" max="3854" width="9" bestFit="1" customWidth="1"/>
    <col min="4089" max="4089" width="27.19921875" customWidth="1"/>
    <col min="4090" max="4090" width="26.796875" bestFit="1" customWidth="1"/>
    <col min="4091" max="4091" width="5.5" bestFit="1" customWidth="1"/>
    <col min="4092" max="4092" width="9.8984375" bestFit="1" customWidth="1"/>
    <col min="4093" max="4093" width="9.69921875" customWidth="1"/>
    <col min="4094" max="4094" width="9.8984375" bestFit="1" customWidth="1"/>
    <col min="4095" max="4099" width="9.8984375" customWidth="1"/>
    <col min="4100" max="4109" width="11" customWidth="1"/>
    <col min="4110" max="4110" width="9" bestFit="1" customWidth="1"/>
    <col min="4345" max="4345" width="27.19921875" customWidth="1"/>
    <col min="4346" max="4346" width="26.796875" bestFit="1" customWidth="1"/>
    <col min="4347" max="4347" width="5.5" bestFit="1" customWidth="1"/>
    <col min="4348" max="4348" width="9.8984375" bestFit="1" customWidth="1"/>
    <col min="4349" max="4349" width="9.69921875" customWidth="1"/>
    <col min="4350" max="4350" width="9.8984375" bestFit="1" customWidth="1"/>
    <col min="4351" max="4355" width="9.8984375" customWidth="1"/>
    <col min="4356" max="4365" width="11" customWidth="1"/>
    <col min="4366" max="4366" width="9" bestFit="1" customWidth="1"/>
    <col min="4601" max="4601" width="27.19921875" customWidth="1"/>
    <col min="4602" max="4602" width="26.796875" bestFit="1" customWidth="1"/>
    <col min="4603" max="4603" width="5.5" bestFit="1" customWidth="1"/>
    <col min="4604" max="4604" width="9.8984375" bestFit="1" customWidth="1"/>
    <col min="4605" max="4605" width="9.69921875" customWidth="1"/>
    <col min="4606" max="4606" width="9.8984375" bestFit="1" customWidth="1"/>
    <col min="4607" max="4611" width="9.8984375" customWidth="1"/>
    <col min="4612" max="4621" width="11" customWidth="1"/>
    <col min="4622" max="4622" width="9" bestFit="1" customWidth="1"/>
    <col min="4857" max="4857" width="27.19921875" customWidth="1"/>
    <col min="4858" max="4858" width="26.796875" bestFit="1" customWidth="1"/>
    <col min="4859" max="4859" width="5.5" bestFit="1" customWidth="1"/>
    <col min="4860" max="4860" width="9.8984375" bestFit="1" customWidth="1"/>
    <col min="4861" max="4861" width="9.69921875" customWidth="1"/>
    <col min="4862" max="4862" width="9.8984375" bestFit="1" customWidth="1"/>
    <col min="4863" max="4867" width="9.8984375" customWidth="1"/>
    <col min="4868" max="4877" width="11" customWidth="1"/>
    <col min="4878" max="4878" width="9" bestFit="1" customWidth="1"/>
    <col min="5113" max="5113" width="27.19921875" customWidth="1"/>
    <col min="5114" max="5114" width="26.796875" bestFit="1" customWidth="1"/>
    <col min="5115" max="5115" width="5.5" bestFit="1" customWidth="1"/>
    <col min="5116" max="5116" width="9.8984375" bestFit="1" customWidth="1"/>
    <col min="5117" max="5117" width="9.69921875" customWidth="1"/>
    <col min="5118" max="5118" width="9.8984375" bestFit="1" customWidth="1"/>
    <col min="5119" max="5123" width="9.8984375" customWidth="1"/>
    <col min="5124" max="5133" width="11" customWidth="1"/>
    <col min="5134" max="5134" width="9" bestFit="1" customWidth="1"/>
    <col min="5369" max="5369" width="27.19921875" customWidth="1"/>
    <col min="5370" max="5370" width="26.796875" bestFit="1" customWidth="1"/>
    <col min="5371" max="5371" width="5.5" bestFit="1" customWidth="1"/>
    <col min="5372" max="5372" width="9.8984375" bestFit="1" customWidth="1"/>
    <col min="5373" max="5373" width="9.69921875" customWidth="1"/>
    <col min="5374" max="5374" width="9.8984375" bestFit="1" customWidth="1"/>
    <col min="5375" max="5379" width="9.8984375" customWidth="1"/>
    <col min="5380" max="5389" width="11" customWidth="1"/>
    <col min="5390" max="5390" width="9" bestFit="1" customWidth="1"/>
    <col min="5625" max="5625" width="27.19921875" customWidth="1"/>
    <col min="5626" max="5626" width="26.796875" bestFit="1" customWidth="1"/>
    <col min="5627" max="5627" width="5.5" bestFit="1" customWidth="1"/>
    <col min="5628" max="5628" width="9.8984375" bestFit="1" customWidth="1"/>
    <col min="5629" max="5629" width="9.69921875" customWidth="1"/>
    <col min="5630" max="5630" width="9.8984375" bestFit="1" customWidth="1"/>
    <col min="5631" max="5635" width="9.8984375" customWidth="1"/>
    <col min="5636" max="5645" width="11" customWidth="1"/>
    <col min="5646" max="5646" width="9" bestFit="1" customWidth="1"/>
    <col min="5881" max="5881" width="27.19921875" customWidth="1"/>
    <col min="5882" max="5882" width="26.796875" bestFit="1" customWidth="1"/>
    <col min="5883" max="5883" width="5.5" bestFit="1" customWidth="1"/>
    <col min="5884" max="5884" width="9.8984375" bestFit="1" customWidth="1"/>
    <col min="5885" max="5885" width="9.69921875" customWidth="1"/>
    <col min="5886" max="5886" width="9.8984375" bestFit="1" customWidth="1"/>
    <col min="5887" max="5891" width="9.8984375" customWidth="1"/>
    <col min="5892" max="5901" width="11" customWidth="1"/>
    <col min="5902" max="5902" width="9" bestFit="1" customWidth="1"/>
    <col min="6137" max="6137" width="27.19921875" customWidth="1"/>
    <col min="6138" max="6138" width="26.796875" bestFit="1" customWidth="1"/>
    <col min="6139" max="6139" width="5.5" bestFit="1" customWidth="1"/>
    <col min="6140" max="6140" width="9.8984375" bestFit="1" customWidth="1"/>
    <col min="6141" max="6141" width="9.69921875" customWidth="1"/>
    <col min="6142" max="6142" width="9.8984375" bestFit="1" customWidth="1"/>
    <col min="6143" max="6147" width="9.8984375" customWidth="1"/>
    <col min="6148" max="6157" width="11" customWidth="1"/>
    <col min="6158" max="6158" width="9" bestFit="1" customWidth="1"/>
    <col min="6393" max="6393" width="27.19921875" customWidth="1"/>
    <col min="6394" max="6394" width="26.796875" bestFit="1" customWidth="1"/>
    <col min="6395" max="6395" width="5.5" bestFit="1" customWidth="1"/>
    <col min="6396" max="6396" width="9.8984375" bestFit="1" customWidth="1"/>
    <col min="6397" max="6397" width="9.69921875" customWidth="1"/>
    <col min="6398" max="6398" width="9.8984375" bestFit="1" customWidth="1"/>
    <col min="6399" max="6403" width="9.8984375" customWidth="1"/>
    <col min="6404" max="6413" width="11" customWidth="1"/>
    <col min="6414" max="6414" width="9" bestFit="1" customWidth="1"/>
    <col min="6649" max="6649" width="27.19921875" customWidth="1"/>
    <col min="6650" max="6650" width="26.796875" bestFit="1" customWidth="1"/>
    <col min="6651" max="6651" width="5.5" bestFit="1" customWidth="1"/>
    <col min="6652" max="6652" width="9.8984375" bestFit="1" customWidth="1"/>
    <col min="6653" max="6653" width="9.69921875" customWidth="1"/>
    <col min="6654" max="6654" width="9.8984375" bestFit="1" customWidth="1"/>
    <col min="6655" max="6659" width="9.8984375" customWidth="1"/>
    <col min="6660" max="6669" width="11" customWidth="1"/>
    <col min="6670" max="6670" width="9" bestFit="1" customWidth="1"/>
    <col min="6905" max="6905" width="27.19921875" customWidth="1"/>
    <col min="6906" max="6906" width="26.796875" bestFit="1" customWidth="1"/>
    <col min="6907" max="6907" width="5.5" bestFit="1" customWidth="1"/>
    <col min="6908" max="6908" width="9.8984375" bestFit="1" customWidth="1"/>
    <col min="6909" max="6909" width="9.69921875" customWidth="1"/>
    <col min="6910" max="6910" width="9.8984375" bestFit="1" customWidth="1"/>
    <col min="6911" max="6915" width="9.8984375" customWidth="1"/>
    <col min="6916" max="6925" width="11" customWidth="1"/>
    <col min="6926" max="6926" width="9" bestFit="1" customWidth="1"/>
    <col min="7161" max="7161" width="27.19921875" customWidth="1"/>
    <col min="7162" max="7162" width="26.796875" bestFit="1" customWidth="1"/>
    <col min="7163" max="7163" width="5.5" bestFit="1" customWidth="1"/>
    <col min="7164" max="7164" width="9.8984375" bestFit="1" customWidth="1"/>
    <col min="7165" max="7165" width="9.69921875" customWidth="1"/>
    <col min="7166" max="7166" width="9.8984375" bestFit="1" customWidth="1"/>
    <col min="7167" max="7171" width="9.8984375" customWidth="1"/>
    <col min="7172" max="7181" width="11" customWidth="1"/>
    <col min="7182" max="7182" width="9" bestFit="1" customWidth="1"/>
    <col min="7417" max="7417" width="27.19921875" customWidth="1"/>
    <col min="7418" max="7418" width="26.796875" bestFit="1" customWidth="1"/>
    <col min="7419" max="7419" width="5.5" bestFit="1" customWidth="1"/>
    <col min="7420" max="7420" width="9.8984375" bestFit="1" customWidth="1"/>
    <col min="7421" max="7421" width="9.69921875" customWidth="1"/>
    <col min="7422" max="7422" width="9.8984375" bestFit="1" customWidth="1"/>
    <col min="7423" max="7427" width="9.8984375" customWidth="1"/>
    <col min="7428" max="7437" width="11" customWidth="1"/>
    <col min="7438" max="7438" width="9" bestFit="1" customWidth="1"/>
    <col min="7673" max="7673" width="27.19921875" customWidth="1"/>
    <col min="7674" max="7674" width="26.796875" bestFit="1" customWidth="1"/>
    <col min="7675" max="7675" width="5.5" bestFit="1" customWidth="1"/>
    <col min="7676" max="7676" width="9.8984375" bestFit="1" customWidth="1"/>
    <col min="7677" max="7677" width="9.69921875" customWidth="1"/>
    <col min="7678" max="7678" width="9.8984375" bestFit="1" customWidth="1"/>
    <col min="7679" max="7683" width="9.8984375" customWidth="1"/>
    <col min="7684" max="7693" width="11" customWidth="1"/>
    <col min="7694" max="7694" width="9" bestFit="1" customWidth="1"/>
    <col min="7929" max="7929" width="27.19921875" customWidth="1"/>
    <col min="7930" max="7930" width="26.796875" bestFit="1" customWidth="1"/>
    <col min="7931" max="7931" width="5.5" bestFit="1" customWidth="1"/>
    <col min="7932" max="7932" width="9.8984375" bestFit="1" customWidth="1"/>
    <col min="7933" max="7933" width="9.69921875" customWidth="1"/>
    <col min="7934" max="7934" width="9.8984375" bestFit="1" customWidth="1"/>
    <col min="7935" max="7939" width="9.8984375" customWidth="1"/>
    <col min="7940" max="7949" width="11" customWidth="1"/>
    <col min="7950" max="7950" width="9" bestFit="1" customWidth="1"/>
    <col min="8185" max="8185" width="27.19921875" customWidth="1"/>
    <col min="8186" max="8186" width="26.796875" bestFit="1" customWidth="1"/>
    <col min="8187" max="8187" width="5.5" bestFit="1" customWidth="1"/>
    <col min="8188" max="8188" width="9.8984375" bestFit="1" customWidth="1"/>
    <col min="8189" max="8189" width="9.69921875" customWidth="1"/>
    <col min="8190" max="8190" width="9.8984375" bestFit="1" customWidth="1"/>
    <col min="8191" max="8195" width="9.8984375" customWidth="1"/>
    <col min="8196" max="8205" width="11" customWidth="1"/>
    <col min="8206" max="8206" width="9" bestFit="1" customWidth="1"/>
    <col min="8441" max="8441" width="27.19921875" customWidth="1"/>
    <col min="8442" max="8442" width="26.796875" bestFit="1" customWidth="1"/>
    <col min="8443" max="8443" width="5.5" bestFit="1" customWidth="1"/>
    <col min="8444" max="8444" width="9.8984375" bestFit="1" customWidth="1"/>
    <col min="8445" max="8445" width="9.69921875" customWidth="1"/>
    <col min="8446" max="8446" width="9.8984375" bestFit="1" customWidth="1"/>
    <col min="8447" max="8451" width="9.8984375" customWidth="1"/>
    <col min="8452" max="8461" width="11" customWidth="1"/>
    <col min="8462" max="8462" width="9" bestFit="1" customWidth="1"/>
    <col min="8697" max="8697" width="27.19921875" customWidth="1"/>
    <col min="8698" max="8698" width="26.796875" bestFit="1" customWidth="1"/>
    <col min="8699" max="8699" width="5.5" bestFit="1" customWidth="1"/>
    <col min="8700" max="8700" width="9.8984375" bestFit="1" customWidth="1"/>
    <col min="8701" max="8701" width="9.69921875" customWidth="1"/>
    <col min="8702" max="8702" width="9.8984375" bestFit="1" customWidth="1"/>
    <col min="8703" max="8707" width="9.8984375" customWidth="1"/>
    <col min="8708" max="8717" width="11" customWidth="1"/>
    <col min="8718" max="8718" width="9" bestFit="1" customWidth="1"/>
    <col min="8953" max="8953" width="27.19921875" customWidth="1"/>
    <col min="8954" max="8954" width="26.796875" bestFit="1" customWidth="1"/>
    <col min="8955" max="8955" width="5.5" bestFit="1" customWidth="1"/>
    <col min="8956" max="8956" width="9.8984375" bestFit="1" customWidth="1"/>
    <col min="8957" max="8957" width="9.69921875" customWidth="1"/>
    <col min="8958" max="8958" width="9.8984375" bestFit="1" customWidth="1"/>
    <col min="8959" max="8963" width="9.8984375" customWidth="1"/>
    <col min="8964" max="8973" width="11" customWidth="1"/>
    <col min="8974" max="8974" width="9" bestFit="1" customWidth="1"/>
    <col min="9209" max="9209" width="27.19921875" customWidth="1"/>
    <col min="9210" max="9210" width="26.796875" bestFit="1" customWidth="1"/>
    <col min="9211" max="9211" width="5.5" bestFit="1" customWidth="1"/>
    <col min="9212" max="9212" width="9.8984375" bestFit="1" customWidth="1"/>
    <col min="9213" max="9213" width="9.69921875" customWidth="1"/>
    <col min="9214" max="9214" width="9.8984375" bestFit="1" customWidth="1"/>
    <col min="9215" max="9219" width="9.8984375" customWidth="1"/>
    <col min="9220" max="9229" width="11" customWidth="1"/>
    <col min="9230" max="9230" width="9" bestFit="1" customWidth="1"/>
    <col min="9465" max="9465" width="27.19921875" customWidth="1"/>
    <col min="9466" max="9466" width="26.796875" bestFit="1" customWidth="1"/>
    <col min="9467" max="9467" width="5.5" bestFit="1" customWidth="1"/>
    <col min="9468" max="9468" width="9.8984375" bestFit="1" customWidth="1"/>
    <col min="9469" max="9469" width="9.69921875" customWidth="1"/>
    <col min="9470" max="9470" width="9.8984375" bestFit="1" customWidth="1"/>
    <col min="9471" max="9475" width="9.8984375" customWidth="1"/>
    <col min="9476" max="9485" width="11" customWidth="1"/>
    <col min="9486" max="9486" width="9" bestFit="1" customWidth="1"/>
    <col min="9721" max="9721" width="27.19921875" customWidth="1"/>
    <col min="9722" max="9722" width="26.796875" bestFit="1" customWidth="1"/>
    <col min="9723" max="9723" width="5.5" bestFit="1" customWidth="1"/>
    <col min="9724" max="9724" width="9.8984375" bestFit="1" customWidth="1"/>
    <col min="9725" max="9725" width="9.69921875" customWidth="1"/>
    <col min="9726" max="9726" width="9.8984375" bestFit="1" customWidth="1"/>
    <col min="9727" max="9731" width="9.8984375" customWidth="1"/>
    <col min="9732" max="9741" width="11" customWidth="1"/>
    <col min="9742" max="9742" width="9" bestFit="1" customWidth="1"/>
    <col min="9977" max="9977" width="27.19921875" customWidth="1"/>
    <col min="9978" max="9978" width="26.796875" bestFit="1" customWidth="1"/>
    <col min="9979" max="9979" width="5.5" bestFit="1" customWidth="1"/>
    <col min="9980" max="9980" width="9.8984375" bestFit="1" customWidth="1"/>
    <col min="9981" max="9981" width="9.69921875" customWidth="1"/>
    <col min="9982" max="9982" width="9.8984375" bestFit="1" customWidth="1"/>
    <col min="9983" max="9987" width="9.8984375" customWidth="1"/>
    <col min="9988" max="9997" width="11" customWidth="1"/>
    <col min="9998" max="9998" width="9" bestFit="1" customWidth="1"/>
    <col min="10233" max="10233" width="27.19921875" customWidth="1"/>
    <col min="10234" max="10234" width="26.796875" bestFit="1" customWidth="1"/>
    <col min="10235" max="10235" width="5.5" bestFit="1" customWidth="1"/>
    <col min="10236" max="10236" width="9.8984375" bestFit="1" customWidth="1"/>
    <col min="10237" max="10237" width="9.69921875" customWidth="1"/>
    <col min="10238" max="10238" width="9.8984375" bestFit="1" customWidth="1"/>
    <col min="10239" max="10243" width="9.8984375" customWidth="1"/>
    <col min="10244" max="10253" width="11" customWidth="1"/>
    <col min="10254" max="10254" width="9" bestFit="1" customWidth="1"/>
    <col min="10489" max="10489" width="27.19921875" customWidth="1"/>
    <col min="10490" max="10490" width="26.796875" bestFit="1" customWidth="1"/>
    <col min="10491" max="10491" width="5.5" bestFit="1" customWidth="1"/>
    <col min="10492" max="10492" width="9.8984375" bestFit="1" customWidth="1"/>
    <col min="10493" max="10493" width="9.69921875" customWidth="1"/>
    <col min="10494" max="10494" width="9.8984375" bestFit="1" customWidth="1"/>
    <col min="10495" max="10499" width="9.8984375" customWidth="1"/>
    <col min="10500" max="10509" width="11" customWidth="1"/>
    <col min="10510" max="10510" width="9" bestFit="1" customWidth="1"/>
    <col min="10745" max="10745" width="27.19921875" customWidth="1"/>
    <col min="10746" max="10746" width="26.796875" bestFit="1" customWidth="1"/>
    <col min="10747" max="10747" width="5.5" bestFit="1" customWidth="1"/>
    <col min="10748" max="10748" width="9.8984375" bestFit="1" customWidth="1"/>
    <col min="10749" max="10749" width="9.69921875" customWidth="1"/>
    <col min="10750" max="10750" width="9.8984375" bestFit="1" customWidth="1"/>
    <col min="10751" max="10755" width="9.8984375" customWidth="1"/>
    <col min="10756" max="10765" width="11" customWidth="1"/>
    <col min="10766" max="10766" width="9" bestFit="1" customWidth="1"/>
    <col min="11001" max="11001" width="27.19921875" customWidth="1"/>
    <col min="11002" max="11002" width="26.796875" bestFit="1" customWidth="1"/>
    <col min="11003" max="11003" width="5.5" bestFit="1" customWidth="1"/>
    <col min="11004" max="11004" width="9.8984375" bestFit="1" customWidth="1"/>
    <col min="11005" max="11005" width="9.69921875" customWidth="1"/>
    <col min="11006" max="11006" width="9.8984375" bestFit="1" customWidth="1"/>
    <col min="11007" max="11011" width="9.8984375" customWidth="1"/>
    <col min="11012" max="11021" width="11" customWidth="1"/>
    <col min="11022" max="11022" width="9" bestFit="1" customWidth="1"/>
    <col min="11257" max="11257" width="27.19921875" customWidth="1"/>
    <col min="11258" max="11258" width="26.796875" bestFit="1" customWidth="1"/>
    <col min="11259" max="11259" width="5.5" bestFit="1" customWidth="1"/>
    <col min="11260" max="11260" width="9.8984375" bestFit="1" customWidth="1"/>
    <col min="11261" max="11261" width="9.69921875" customWidth="1"/>
    <col min="11262" max="11262" width="9.8984375" bestFit="1" customWidth="1"/>
    <col min="11263" max="11267" width="9.8984375" customWidth="1"/>
    <col min="11268" max="11277" width="11" customWidth="1"/>
    <col min="11278" max="11278" width="9" bestFit="1" customWidth="1"/>
    <col min="11513" max="11513" width="27.19921875" customWidth="1"/>
    <col min="11514" max="11514" width="26.796875" bestFit="1" customWidth="1"/>
    <col min="11515" max="11515" width="5.5" bestFit="1" customWidth="1"/>
    <col min="11516" max="11516" width="9.8984375" bestFit="1" customWidth="1"/>
    <col min="11517" max="11517" width="9.69921875" customWidth="1"/>
    <col min="11518" max="11518" width="9.8984375" bestFit="1" customWidth="1"/>
    <col min="11519" max="11523" width="9.8984375" customWidth="1"/>
    <col min="11524" max="11533" width="11" customWidth="1"/>
    <col min="11534" max="11534" width="9" bestFit="1" customWidth="1"/>
    <col min="11769" max="11769" width="27.19921875" customWidth="1"/>
    <col min="11770" max="11770" width="26.796875" bestFit="1" customWidth="1"/>
    <col min="11771" max="11771" width="5.5" bestFit="1" customWidth="1"/>
    <col min="11772" max="11772" width="9.8984375" bestFit="1" customWidth="1"/>
    <col min="11773" max="11773" width="9.69921875" customWidth="1"/>
    <col min="11774" max="11774" width="9.8984375" bestFit="1" customWidth="1"/>
    <col min="11775" max="11779" width="9.8984375" customWidth="1"/>
    <col min="11780" max="11789" width="11" customWidth="1"/>
    <col min="11790" max="11790" width="9" bestFit="1" customWidth="1"/>
    <col min="12025" max="12025" width="27.19921875" customWidth="1"/>
    <col min="12026" max="12026" width="26.796875" bestFit="1" customWidth="1"/>
    <col min="12027" max="12027" width="5.5" bestFit="1" customWidth="1"/>
    <col min="12028" max="12028" width="9.8984375" bestFit="1" customWidth="1"/>
    <col min="12029" max="12029" width="9.69921875" customWidth="1"/>
    <col min="12030" max="12030" width="9.8984375" bestFit="1" customWidth="1"/>
    <col min="12031" max="12035" width="9.8984375" customWidth="1"/>
    <col min="12036" max="12045" width="11" customWidth="1"/>
    <col min="12046" max="12046" width="9" bestFit="1" customWidth="1"/>
    <col min="12281" max="12281" width="27.19921875" customWidth="1"/>
    <col min="12282" max="12282" width="26.796875" bestFit="1" customWidth="1"/>
    <col min="12283" max="12283" width="5.5" bestFit="1" customWidth="1"/>
    <col min="12284" max="12284" width="9.8984375" bestFit="1" customWidth="1"/>
    <col min="12285" max="12285" width="9.69921875" customWidth="1"/>
    <col min="12286" max="12286" width="9.8984375" bestFit="1" customWidth="1"/>
    <col min="12287" max="12291" width="9.8984375" customWidth="1"/>
    <col min="12292" max="12301" width="11" customWidth="1"/>
    <col min="12302" max="12302" width="9" bestFit="1" customWidth="1"/>
    <col min="12537" max="12537" width="27.19921875" customWidth="1"/>
    <col min="12538" max="12538" width="26.796875" bestFit="1" customWidth="1"/>
    <col min="12539" max="12539" width="5.5" bestFit="1" customWidth="1"/>
    <col min="12540" max="12540" width="9.8984375" bestFit="1" customWidth="1"/>
    <col min="12541" max="12541" width="9.69921875" customWidth="1"/>
    <col min="12542" max="12542" width="9.8984375" bestFit="1" customWidth="1"/>
    <col min="12543" max="12547" width="9.8984375" customWidth="1"/>
    <col min="12548" max="12557" width="11" customWidth="1"/>
    <col min="12558" max="12558" width="9" bestFit="1" customWidth="1"/>
    <col min="12793" max="12793" width="27.19921875" customWidth="1"/>
    <col min="12794" max="12794" width="26.796875" bestFit="1" customWidth="1"/>
    <col min="12795" max="12795" width="5.5" bestFit="1" customWidth="1"/>
    <col min="12796" max="12796" width="9.8984375" bestFit="1" customWidth="1"/>
    <col min="12797" max="12797" width="9.69921875" customWidth="1"/>
    <col min="12798" max="12798" width="9.8984375" bestFit="1" customWidth="1"/>
    <col min="12799" max="12803" width="9.8984375" customWidth="1"/>
    <col min="12804" max="12813" width="11" customWidth="1"/>
    <col min="12814" max="12814" width="9" bestFit="1" customWidth="1"/>
    <col min="13049" max="13049" width="27.19921875" customWidth="1"/>
    <col min="13050" max="13050" width="26.796875" bestFit="1" customWidth="1"/>
    <col min="13051" max="13051" width="5.5" bestFit="1" customWidth="1"/>
    <col min="13052" max="13052" width="9.8984375" bestFit="1" customWidth="1"/>
    <col min="13053" max="13053" width="9.69921875" customWidth="1"/>
    <col min="13054" max="13054" width="9.8984375" bestFit="1" customWidth="1"/>
    <col min="13055" max="13059" width="9.8984375" customWidth="1"/>
    <col min="13060" max="13069" width="11" customWidth="1"/>
    <col min="13070" max="13070" width="9" bestFit="1" customWidth="1"/>
    <col min="13305" max="13305" width="27.19921875" customWidth="1"/>
    <col min="13306" max="13306" width="26.796875" bestFit="1" customWidth="1"/>
    <col min="13307" max="13307" width="5.5" bestFit="1" customWidth="1"/>
    <col min="13308" max="13308" width="9.8984375" bestFit="1" customWidth="1"/>
    <col min="13309" max="13309" width="9.69921875" customWidth="1"/>
    <col min="13310" max="13310" width="9.8984375" bestFit="1" customWidth="1"/>
    <col min="13311" max="13315" width="9.8984375" customWidth="1"/>
    <col min="13316" max="13325" width="11" customWidth="1"/>
    <col min="13326" max="13326" width="9" bestFit="1" customWidth="1"/>
    <col min="13561" max="13561" width="27.19921875" customWidth="1"/>
    <col min="13562" max="13562" width="26.796875" bestFit="1" customWidth="1"/>
    <col min="13563" max="13563" width="5.5" bestFit="1" customWidth="1"/>
    <col min="13564" max="13564" width="9.8984375" bestFit="1" customWidth="1"/>
    <col min="13565" max="13565" width="9.69921875" customWidth="1"/>
    <col min="13566" max="13566" width="9.8984375" bestFit="1" customWidth="1"/>
    <col min="13567" max="13571" width="9.8984375" customWidth="1"/>
    <col min="13572" max="13581" width="11" customWidth="1"/>
    <col min="13582" max="13582" width="9" bestFit="1" customWidth="1"/>
    <col min="13817" max="13817" width="27.19921875" customWidth="1"/>
    <col min="13818" max="13818" width="26.796875" bestFit="1" customWidth="1"/>
    <col min="13819" max="13819" width="5.5" bestFit="1" customWidth="1"/>
    <col min="13820" max="13820" width="9.8984375" bestFit="1" customWidth="1"/>
    <col min="13821" max="13821" width="9.69921875" customWidth="1"/>
    <col min="13822" max="13822" width="9.8984375" bestFit="1" customWidth="1"/>
    <col min="13823" max="13827" width="9.8984375" customWidth="1"/>
    <col min="13828" max="13837" width="11" customWidth="1"/>
    <col min="13838" max="13838" width="9" bestFit="1" customWidth="1"/>
    <col min="14073" max="14073" width="27.19921875" customWidth="1"/>
    <col min="14074" max="14074" width="26.796875" bestFit="1" customWidth="1"/>
    <col min="14075" max="14075" width="5.5" bestFit="1" customWidth="1"/>
    <col min="14076" max="14076" width="9.8984375" bestFit="1" customWidth="1"/>
    <col min="14077" max="14077" width="9.69921875" customWidth="1"/>
    <col min="14078" max="14078" width="9.8984375" bestFit="1" customWidth="1"/>
    <col min="14079" max="14083" width="9.8984375" customWidth="1"/>
    <col min="14084" max="14093" width="11" customWidth="1"/>
    <col min="14094" max="14094" width="9" bestFit="1" customWidth="1"/>
    <col min="14329" max="14329" width="27.19921875" customWidth="1"/>
    <col min="14330" max="14330" width="26.796875" bestFit="1" customWidth="1"/>
    <col min="14331" max="14331" width="5.5" bestFit="1" customWidth="1"/>
    <col min="14332" max="14332" width="9.8984375" bestFit="1" customWidth="1"/>
    <col min="14333" max="14333" width="9.69921875" customWidth="1"/>
    <col min="14334" max="14334" width="9.8984375" bestFit="1" customWidth="1"/>
    <col min="14335" max="14339" width="9.8984375" customWidth="1"/>
    <col min="14340" max="14349" width="11" customWidth="1"/>
    <col min="14350" max="14350" width="9" bestFit="1" customWidth="1"/>
    <col min="14585" max="14585" width="27.19921875" customWidth="1"/>
    <col min="14586" max="14586" width="26.796875" bestFit="1" customWidth="1"/>
    <col min="14587" max="14587" width="5.5" bestFit="1" customWidth="1"/>
    <col min="14588" max="14588" width="9.8984375" bestFit="1" customWidth="1"/>
    <col min="14589" max="14589" width="9.69921875" customWidth="1"/>
    <col min="14590" max="14590" width="9.8984375" bestFit="1" customWidth="1"/>
    <col min="14591" max="14595" width="9.8984375" customWidth="1"/>
    <col min="14596" max="14605" width="11" customWidth="1"/>
    <col min="14606" max="14606" width="9" bestFit="1" customWidth="1"/>
    <col min="14841" max="14841" width="27.19921875" customWidth="1"/>
    <col min="14842" max="14842" width="26.796875" bestFit="1" customWidth="1"/>
    <col min="14843" max="14843" width="5.5" bestFit="1" customWidth="1"/>
    <col min="14844" max="14844" width="9.8984375" bestFit="1" customWidth="1"/>
    <col min="14845" max="14845" width="9.69921875" customWidth="1"/>
    <col min="14846" max="14846" width="9.8984375" bestFit="1" customWidth="1"/>
    <col min="14847" max="14851" width="9.8984375" customWidth="1"/>
    <col min="14852" max="14861" width="11" customWidth="1"/>
    <col min="14862" max="14862" width="9" bestFit="1" customWidth="1"/>
    <col min="15097" max="15097" width="27.19921875" customWidth="1"/>
    <col min="15098" max="15098" width="26.796875" bestFit="1" customWidth="1"/>
    <col min="15099" max="15099" width="5.5" bestFit="1" customWidth="1"/>
    <col min="15100" max="15100" width="9.8984375" bestFit="1" customWidth="1"/>
    <col min="15101" max="15101" width="9.69921875" customWidth="1"/>
    <col min="15102" max="15102" width="9.8984375" bestFit="1" customWidth="1"/>
    <col min="15103" max="15107" width="9.8984375" customWidth="1"/>
    <col min="15108" max="15117" width="11" customWidth="1"/>
    <col min="15118" max="15118" width="9" bestFit="1" customWidth="1"/>
    <col min="15353" max="15353" width="27.19921875" customWidth="1"/>
    <col min="15354" max="15354" width="26.796875" bestFit="1" customWidth="1"/>
    <col min="15355" max="15355" width="5.5" bestFit="1" customWidth="1"/>
    <col min="15356" max="15356" width="9.8984375" bestFit="1" customWidth="1"/>
    <col min="15357" max="15357" width="9.69921875" customWidth="1"/>
    <col min="15358" max="15358" width="9.8984375" bestFit="1" customWidth="1"/>
    <col min="15359" max="15363" width="9.8984375" customWidth="1"/>
    <col min="15364" max="15373" width="11" customWidth="1"/>
    <col min="15374" max="15374" width="9" bestFit="1" customWidth="1"/>
    <col min="15609" max="15609" width="27.19921875" customWidth="1"/>
    <col min="15610" max="15610" width="26.796875" bestFit="1" customWidth="1"/>
    <col min="15611" max="15611" width="5.5" bestFit="1" customWidth="1"/>
    <col min="15612" max="15612" width="9.8984375" bestFit="1" customWidth="1"/>
    <col min="15613" max="15613" width="9.69921875" customWidth="1"/>
    <col min="15614" max="15614" width="9.8984375" bestFit="1" customWidth="1"/>
    <col min="15615" max="15619" width="9.8984375" customWidth="1"/>
    <col min="15620" max="15629" width="11" customWidth="1"/>
    <col min="15630" max="15630" width="9" bestFit="1" customWidth="1"/>
    <col min="15865" max="15865" width="27.19921875" customWidth="1"/>
    <col min="15866" max="15866" width="26.796875" bestFit="1" customWidth="1"/>
    <col min="15867" max="15867" width="5.5" bestFit="1" customWidth="1"/>
    <col min="15868" max="15868" width="9.8984375" bestFit="1" customWidth="1"/>
    <col min="15869" max="15869" width="9.69921875" customWidth="1"/>
    <col min="15870" max="15870" width="9.8984375" bestFit="1" customWidth="1"/>
    <col min="15871" max="15875" width="9.8984375" customWidth="1"/>
    <col min="15876" max="15885" width="11" customWidth="1"/>
    <col min="15886" max="15886" width="9" bestFit="1" customWidth="1"/>
    <col min="16121" max="16121" width="27.19921875" customWidth="1"/>
    <col min="16122" max="16122" width="26.796875" bestFit="1" customWidth="1"/>
    <col min="16123" max="16123" width="5.5" bestFit="1" customWidth="1"/>
    <col min="16124" max="16124" width="9.8984375" bestFit="1" customWidth="1"/>
    <col min="16125" max="16125" width="9.69921875" customWidth="1"/>
    <col min="16126" max="16126" width="9.8984375" bestFit="1" customWidth="1"/>
    <col min="16127" max="16131" width="9.8984375" customWidth="1"/>
    <col min="16132" max="16141" width="11" customWidth="1"/>
    <col min="16142" max="16142" width="9" bestFit="1" customWidth="1"/>
  </cols>
  <sheetData>
    <row r="1" spans="1:16" s="50" customFormat="1" x14ac:dyDescent="0.25">
      <c r="A1" s="42" t="s">
        <v>31</v>
      </c>
    </row>
    <row r="2" spans="1:16" s="50" customFormat="1" x14ac:dyDescent="0.25">
      <c r="A2" s="42"/>
    </row>
    <row r="3" spans="1:16" ht="40.799999999999997" x14ac:dyDescent="0.25">
      <c r="A3" s="1" t="s">
        <v>0</v>
      </c>
      <c r="B3" s="2" t="s">
        <v>1</v>
      </c>
      <c r="C3" s="3" t="s">
        <v>2</v>
      </c>
      <c r="D3" s="3" t="s">
        <v>3</v>
      </c>
      <c r="E3" s="4" t="s">
        <v>4</v>
      </c>
      <c r="F3" s="5" t="s">
        <v>49</v>
      </c>
      <c r="G3" s="5" t="s">
        <v>5</v>
      </c>
      <c r="H3" s="5" t="s">
        <v>6</v>
      </c>
      <c r="I3" s="5" t="s">
        <v>30</v>
      </c>
      <c r="J3" s="5" t="s">
        <v>46</v>
      </c>
      <c r="K3" s="46" t="s">
        <v>7</v>
      </c>
      <c r="L3" s="5" t="s">
        <v>47</v>
      </c>
      <c r="M3" s="5" t="s">
        <v>48</v>
      </c>
      <c r="N3" s="5" t="s">
        <v>8</v>
      </c>
      <c r="O3" s="5" t="s">
        <v>9</v>
      </c>
      <c r="P3" s="6" t="s">
        <v>10</v>
      </c>
    </row>
    <row r="4" spans="1:16" x14ac:dyDescent="0.25">
      <c r="A4" s="7" t="s">
        <v>32</v>
      </c>
      <c r="B4" s="8" t="s">
        <v>11</v>
      </c>
      <c r="C4" s="9" t="s">
        <v>282</v>
      </c>
      <c r="D4" s="9" t="s">
        <v>12</v>
      </c>
      <c r="E4" s="10">
        <v>15</v>
      </c>
      <c r="F4" s="10">
        <v>15</v>
      </c>
      <c r="G4" s="11"/>
      <c r="H4" s="11"/>
      <c r="I4" s="11"/>
      <c r="J4" s="11"/>
      <c r="K4" s="11"/>
      <c r="L4" s="11"/>
      <c r="M4" s="11"/>
      <c r="N4" s="11"/>
      <c r="O4" s="11"/>
      <c r="P4" s="10">
        <v>0</v>
      </c>
    </row>
    <row r="5" spans="1:16" s="50" customFormat="1" x14ac:dyDescent="0.25">
      <c r="A5" s="7" t="s">
        <v>32</v>
      </c>
      <c r="B5" s="35" t="s">
        <v>16</v>
      </c>
      <c r="C5" s="19" t="s">
        <v>17</v>
      </c>
      <c r="D5" s="77" t="s">
        <v>15</v>
      </c>
      <c r="E5" s="70">
        <v>101</v>
      </c>
      <c r="F5" s="70"/>
      <c r="G5" s="70"/>
      <c r="H5" s="78"/>
      <c r="I5" s="70"/>
      <c r="J5" s="70"/>
      <c r="K5" s="70"/>
      <c r="L5" s="70">
        <v>101</v>
      </c>
      <c r="M5" s="18"/>
      <c r="N5" s="18"/>
      <c r="O5" s="18"/>
      <c r="P5" s="23"/>
    </row>
    <row r="6" spans="1:16" x14ac:dyDescent="0.25">
      <c r="A6" s="7" t="s">
        <v>34</v>
      </c>
      <c r="B6" s="12" t="s">
        <v>13</v>
      </c>
      <c r="C6" s="13" t="s">
        <v>14</v>
      </c>
      <c r="D6" s="14" t="s">
        <v>35</v>
      </c>
      <c r="E6" s="15">
        <v>32.89</v>
      </c>
      <c r="F6" s="17"/>
      <c r="G6" s="15"/>
      <c r="H6" s="16"/>
      <c r="I6" s="15"/>
      <c r="J6" s="17"/>
      <c r="K6" s="17"/>
      <c r="L6" s="17"/>
      <c r="M6" s="18"/>
      <c r="N6" s="18">
        <v>31.32</v>
      </c>
      <c r="O6" s="17"/>
      <c r="P6" s="10">
        <v>1.57</v>
      </c>
    </row>
    <row r="7" spans="1:16" x14ac:dyDescent="0.25">
      <c r="A7" s="7" t="s">
        <v>36</v>
      </c>
      <c r="B7" s="12" t="s">
        <v>13</v>
      </c>
      <c r="C7" s="13" t="s">
        <v>37</v>
      </c>
      <c r="D7" s="14" t="s">
        <v>77</v>
      </c>
      <c r="E7" s="15">
        <v>124</v>
      </c>
      <c r="F7" s="17"/>
      <c r="G7" s="15"/>
      <c r="H7" s="16"/>
      <c r="I7" s="15"/>
      <c r="J7" s="17"/>
      <c r="K7" s="17"/>
      <c r="L7" s="17">
        <v>124</v>
      </c>
      <c r="M7" s="18"/>
      <c r="N7" s="18"/>
      <c r="O7" s="17"/>
      <c r="P7" s="10"/>
    </row>
    <row r="8" spans="1:16" ht="14.4" x14ac:dyDescent="0.3">
      <c r="A8" s="7" t="s">
        <v>34</v>
      </c>
      <c r="B8" s="12" t="s">
        <v>13</v>
      </c>
      <c r="C8" s="19" t="s">
        <v>280</v>
      </c>
      <c r="D8" s="20" t="s">
        <v>29</v>
      </c>
      <c r="E8" s="18">
        <v>14.39</v>
      </c>
      <c r="F8" s="18">
        <v>11.99</v>
      </c>
      <c r="G8" s="18"/>
      <c r="H8" s="21"/>
      <c r="I8" s="18"/>
      <c r="J8" s="18"/>
      <c r="K8" s="18"/>
      <c r="L8" s="18"/>
      <c r="M8" s="22"/>
      <c r="N8" s="22"/>
      <c r="O8" s="18"/>
      <c r="P8" s="23">
        <v>2.4</v>
      </c>
    </row>
    <row r="9" spans="1:16" x14ac:dyDescent="0.25">
      <c r="A9" s="24"/>
      <c r="B9" s="25"/>
      <c r="C9" s="26"/>
      <c r="D9" s="27"/>
      <c r="E9" s="28"/>
      <c r="F9" s="29"/>
      <c r="G9" s="29"/>
      <c r="H9" s="28"/>
      <c r="I9" s="29"/>
      <c r="J9" s="29"/>
      <c r="K9" s="29"/>
      <c r="L9" s="29"/>
      <c r="M9" s="30"/>
      <c r="N9" s="30"/>
      <c r="O9" s="29"/>
      <c r="P9" s="31"/>
    </row>
    <row r="10" spans="1:16" x14ac:dyDescent="0.25">
      <c r="A10" s="7" t="s">
        <v>33</v>
      </c>
      <c r="B10" s="8" t="s">
        <v>11</v>
      </c>
      <c r="C10" s="9" t="s">
        <v>282</v>
      </c>
      <c r="D10" s="9" t="s">
        <v>12</v>
      </c>
      <c r="E10" s="32">
        <v>15</v>
      </c>
      <c r="F10" s="18">
        <v>15</v>
      </c>
      <c r="G10" s="32"/>
      <c r="H10" s="33"/>
      <c r="I10" s="32"/>
      <c r="J10" s="18"/>
      <c r="K10" s="18"/>
      <c r="L10" s="18"/>
      <c r="M10" s="18"/>
      <c r="N10" s="18"/>
      <c r="O10" s="34"/>
      <c r="P10" s="23"/>
    </row>
    <row r="11" spans="1:16" x14ac:dyDescent="0.25">
      <c r="A11" s="64" t="s">
        <v>33</v>
      </c>
      <c r="B11" s="75" t="s">
        <v>16</v>
      </c>
      <c r="C11" s="76" t="s">
        <v>17</v>
      </c>
      <c r="D11" s="77" t="s">
        <v>15</v>
      </c>
      <c r="E11" s="70">
        <v>101</v>
      </c>
      <c r="F11" s="70"/>
      <c r="G11" s="70"/>
      <c r="H11" s="78"/>
      <c r="I11" s="70"/>
      <c r="J11" s="70"/>
      <c r="K11" s="70"/>
      <c r="L11" s="70">
        <v>101</v>
      </c>
      <c r="M11" s="70"/>
      <c r="N11" s="70"/>
      <c r="O11" s="70"/>
      <c r="P11" s="79"/>
    </row>
    <row r="12" spans="1:16" x14ac:dyDescent="0.25">
      <c r="A12" s="64" t="s">
        <v>38</v>
      </c>
      <c r="B12" s="75" t="s">
        <v>13</v>
      </c>
      <c r="C12" s="76" t="s">
        <v>18</v>
      </c>
      <c r="D12" s="76" t="s">
        <v>19</v>
      </c>
      <c r="E12" s="70">
        <v>122.2</v>
      </c>
      <c r="F12" s="70"/>
      <c r="G12" s="70"/>
      <c r="H12" s="78"/>
      <c r="I12" s="70"/>
      <c r="J12" s="70"/>
      <c r="K12" s="70"/>
      <c r="L12" s="76"/>
      <c r="M12" s="70">
        <v>122.2</v>
      </c>
      <c r="N12" s="70"/>
      <c r="O12" s="70"/>
      <c r="P12" s="79"/>
    </row>
    <row r="13" spans="1:16" x14ac:dyDescent="0.25">
      <c r="A13" s="64" t="s">
        <v>38</v>
      </c>
      <c r="B13" s="75" t="s">
        <v>13</v>
      </c>
      <c r="C13" s="76" t="s">
        <v>280</v>
      </c>
      <c r="D13" s="77" t="s">
        <v>66</v>
      </c>
      <c r="E13" s="70">
        <v>489.32</v>
      </c>
      <c r="F13" s="70"/>
      <c r="G13" s="70"/>
      <c r="H13" s="78"/>
      <c r="I13" s="70"/>
      <c r="J13" s="70"/>
      <c r="K13" s="70"/>
      <c r="L13" s="70"/>
      <c r="M13" s="70">
        <v>489.32</v>
      </c>
      <c r="N13" s="70"/>
      <c r="O13" s="70"/>
      <c r="P13" s="79"/>
    </row>
    <row r="14" spans="1:16" s="50" customFormat="1" x14ac:dyDescent="0.25">
      <c r="A14" s="64" t="s">
        <v>38</v>
      </c>
      <c r="B14" s="75" t="s">
        <v>13</v>
      </c>
      <c r="C14" s="76" t="s">
        <v>39</v>
      </c>
      <c r="D14" s="77" t="s">
        <v>40</v>
      </c>
      <c r="E14" s="70">
        <v>120.09</v>
      </c>
      <c r="F14" s="70"/>
      <c r="G14" s="70"/>
      <c r="H14" s="78"/>
      <c r="I14" s="70">
        <v>120.09</v>
      </c>
      <c r="J14" s="70"/>
      <c r="K14" s="70"/>
      <c r="L14" s="70"/>
      <c r="M14" s="70"/>
      <c r="N14" s="70"/>
      <c r="O14" s="70"/>
      <c r="P14" s="79"/>
    </row>
    <row r="15" spans="1:16" s="50" customFormat="1" x14ac:dyDescent="0.25">
      <c r="A15" s="64" t="s">
        <v>38</v>
      </c>
      <c r="B15" s="75" t="s">
        <v>13</v>
      </c>
      <c r="C15" s="76" t="s">
        <v>41</v>
      </c>
      <c r="D15" s="77" t="s">
        <v>42</v>
      </c>
      <c r="E15" s="70">
        <v>180</v>
      </c>
      <c r="F15" s="70">
        <v>150</v>
      </c>
      <c r="G15" s="70"/>
      <c r="H15" s="78"/>
      <c r="I15" s="70"/>
      <c r="J15" s="70"/>
      <c r="K15" s="70"/>
      <c r="L15" s="70"/>
      <c r="M15" s="70"/>
      <c r="N15" s="70"/>
      <c r="O15" s="70"/>
      <c r="P15" s="79">
        <v>30</v>
      </c>
    </row>
    <row r="16" spans="1:16" s="50" customFormat="1" x14ac:dyDescent="0.25">
      <c r="A16" s="64" t="s">
        <v>162</v>
      </c>
      <c r="B16" s="75" t="s">
        <v>13</v>
      </c>
      <c r="C16" s="76" t="s">
        <v>43</v>
      </c>
      <c r="D16" s="77" t="s">
        <v>44</v>
      </c>
      <c r="E16" s="70">
        <v>510</v>
      </c>
      <c r="F16" s="70">
        <v>425</v>
      </c>
      <c r="G16" s="70"/>
      <c r="H16" s="78"/>
      <c r="I16" s="70"/>
      <c r="J16" s="70"/>
      <c r="K16" s="70"/>
      <c r="L16" s="70"/>
      <c r="M16" s="70"/>
      <c r="N16" s="70"/>
      <c r="O16" s="70"/>
      <c r="P16" s="79">
        <v>85</v>
      </c>
    </row>
    <row r="17" spans="1:16" s="50" customFormat="1" x14ac:dyDescent="0.25">
      <c r="A17" s="64" t="s">
        <v>51</v>
      </c>
      <c r="B17" s="65"/>
      <c r="C17" s="66" t="s">
        <v>14</v>
      </c>
      <c r="D17" s="134" t="s">
        <v>52</v>
      </c>
      <c r="E17" s="67"/>
      <c r="F17" s="68"/>
      <c r="G17" s="67"/>
      <c r="H17" s="69"/>
      <c r="I17" s="67"/>
      <c r="J17" s="68"/>
      <c r="K17" s="68"/>
      <c r="L17" s="68"/>
      <c r="M17" s="70"/>
      <c r="N17" s="70"/>
      <c r="O17" s="68"/>
      <c r="P17" s="71"/>
    </row>
    <row r="18" spans="1:16" s="63" customFormat="1" x14ac:dyDescent="0.25">
      <c r="A18" s="64" t="s">
        <v>69</v>
      </c>
      <c r="B18" s="65" t="s">
        <v>13</v>
      </c>
      <c r="C18" s="66" t="s">
        <v>279</v>
      </c>
      <c r="D18" s="72" t="s">
        <v>71</v>
      </c>
      <c r="E18" s="67">
        <v>12.5</v>
      </c>
      <c r="F18" s="68"/>
      <c r="G18" s="67">
        <v>12.5</v>
      </c>
      <c r="H18" s="69"/>
      <c r="I18" s="67"/>
      <c r="J18" s="68"/>
      <c r="K18" s="68"/>
      <c r="L18" s="68"/>
      <c r="M18" s="70"/>
      <c r="N18" s="70"/>
      <c r="O18" s="68"/>
      <c r="P18" s="71"/>
    </row>
    <row r="19" spans="1:16" s="50" customFormat="1" x14ac:dyDescent="0.25">
      <c r="A19" s="64" t="s">
        <v>61</v>
      </c>
      <c r="B19" s="75" t="s">
        <v>13</v>
      </c>
      <c r="C19" s="76" t="s">
        <v>62</v>
      </c>
      <c r="D19" s="77" t="s">
        <v>63</v>
      </c>
      <c r="E19" s="70">
        <v>420</v>
      </c>
      <c r="F19" s="70">
        <v>350</v>
      </c>
      <c r="G19" s="70"/>
      <c r="H19" s="78"/>
      <c r="I19" s="70"/>
      <c r="J19" s="70"/>
      <c r="K19" s="70"/>
      <c r="L19" s="70"/>
      <c r="M19" s="70"/>
      <c r="N19" s="70"/>
      <c r="O19" s="70"/>
      <c r="P19" s="79">
        <v>70</v>
      </c>
    </row>
    <row r="20" spans="1:16" s="62" customFormat="1" x14ac:dyDescent="0.25">
      <c r="A20" s="64" t="s">
        <v>61</v>
      </c>
      <c r="B20" s="75" t="s">
        <v>13</v>
      </c>
      <c r="C20" s="76" t="s">
        <v>64</v>
      </c>
      <c r="D20" s="77" t="s">
        <v>65</v>
      </c>
      <c r="E20" s="70">
        <v>168.6</v>
      </c>
      <c r="F20" s="70"/>
      <c r="G20" s="70"/>
      <c r="H20" s="78"/>
      <c r="I20" s="70"/>
      <c r="J20" s="70"/>
      <c r="K20" s="70">
        <v>140.5</v>
      </c>
      <c r="L20" s="70"/>
      <c r="M20" s="70"/>
      <c r="N20" s="70"/>
      <c r="O20" s="70"/>
      <c r="P20" s="79">
        <v>28.1</v>
      </c>
    </row>
    <row r="21" spans="1:16" s="62" customFormat="1" x14ac:dyDescent="0.25">
      <c r="A21" s="7" t="s">
        <v>61</v>
      </c>
      <c r="B21" s="35" t="s">
        <v>13</v>
      </c>
      <c r="C21" s="19" t="s">
        <v>18</v>
      </c>
      <c r="D21" s="19" t="s">
        <v>67</v>
      </c>
      <c r="E21" s="18">
        <v>122.4</v>
      </c>
      <c r="F21" s="18"/>
      <c r="G21" s="18"/>
      <c r="H21" s="21"/>
      <c r="I21" s="18"/>
      <c r="J21" s="18"/>
      <c r="K21" s="18"/>
      <c r="L21" s="18"/>
      <c r="M21" s="18">
        <v>122.4</v>
      </c>
      <c r="N21" s="18"/>
      <c r="O21" s="18"/>
      <c r="P21" s="23"/>
    </row>
    <row r="22" spans="1:16" s="62" customFormat="1" x14ac:dyDescent="0.25">
      <c r="A22" s="7" t="s">
        <v>61</v>
      </c>
      <c r="B22" s="35" t="s">
        <v>13</v>
      </c>
      <c r="C22" s="19" t="s">
        <v>280</v>
      </c>
      <c r="D22" s="20" t="s">
        <v>68</v>
      </c>
      <c r="E22" s="18">
        <v>489.32</v>
      </c>
      <c r="F22" s="18"/>
      <c r="G22" s="18"/>
      <c r="H22" s="21"/>
      <c r="I22" s="18"/>
      <c r="J22" s="18"/>
      <c r="K22" s="18"/>
      <c r="L22" s="18"/>
      <c r="M22" s="18">
        <v>489.32</v>
      </c>
      <c r="N22" s="18"/>
      <c r="O22" s="18"/>
      <c r="P22" s="23"/>
    </row>
    <row r="23" spans="1:16" s="98" customFormat="1" x14ac:dyDescent="0.25">
      <c r="A23" s="73"/>
      <c r="B23" s="25"/>
      <c r="C23" s="26"/>
      <c r="D23" s="27"/>
      <c r="E23" s="30"/>
      <c r="F23" s="30"/>
      <c r="G23" s="30"/>
      <c r="H23" s="74"/>
      <c r="I23" s="30"/>
      <c r="J23" s="30"/>
      <c r="K23" s="30"/>
      <c r="L23" s="30"/>
      <c r="M23" s="30"/>
      <c r="N23" s="30"/>
      <c r="O23" s="30"/>
      <c r="P23" s="31"/>
    </row>
    <row r="24" spans="1:16" s="63" customFormat="1" x14ac:dyDescent="0.25">
      <c r="A24" s="64" t="s">
        <v>72</v>
      </c>
      <c r="B24" s="75" t="s">
        <v>11</v>
      </c>
      <c r="C24" s="9" t="s">
        <v>282</v>
      </c>
      <c r="D24" s="9" t="s">
        <v>12</v>
      </c>
      <c r="E24" s="32">
        <v>15</v>
      </c>
      <c r="F24" s="18">
        <v>15</v>
      </c>
      <c r="G24" s="32"/>
      <c r="H24" s="33"/>
      <c r="I24" s="32"/>
      <c r="J24" s="18"/>
      <c r="K24" s="18"/>
      <c r="L24" s="70"/>
      <c r="M24" s="70"/>
      <c r="N24" s="70"/>
      <c r="O24" s="70"/>
      <c r="P24" s="79"/>
    </row>
    <row r="25" spans="1:16" s="63" customFormat="1" x14ac:dyDescent="0.25">
      <c r="A25" s="64" t="s">
        <v>72</v>
      </c>
      <c r="B25" s="75" t="s">
        <v>74</v>
      </c>
      <c r="C25" s="19" t="s">
        <v>17</v>
      </c>
      <c r="D25" s="77" t="s">
        <v>15</v>
      </c>
      <c r="E25" s="70">
        <v>101</v>
      </c>
      <c r="F25" s="70"/>
      <c r="G25" s="70"/>
      <c r="H25" s="78"/>
      <c r="I25" s="70"/>
      <c r="J25" s="70"/>
      <c r="K25" s="70"/>
      <c r="L25" s="70">
        <v>101</v>
      </c>
      <c r="M25" s="18"/>
      <c r="N25" s="70"/>
      <c r="O25" s="70"/>
      <c r="P25" s="79"/>
    </row>
    <row r="26" spans="1:16" s="86" customFormat="1" x14ac:dyDescent="0.25">
      <c r="A26" s="64" t="s">
        <v>95</v>
      </c>
      <c r="B26" s="75" t="s">
        <v>13</v>
      </c>
      <c r="C26" s="19" t="s">
        <v>283</v>
      </c>
      <c r="D26" s="77" t="s">
        <v>96</v>
      </c>
      <c r="E26" s="70">
        <v>45</v>
      </c>
      <c r="F26" s="70">
        <v>45</v>
      </c>
      <c r="G26" s="70"/>
      <c r="H26" s="78"/>
      <c r="I26" s="70"/>
      <c r="J26" s="70"/>
      <c r="K26" s="70"/>
      <c r="L26" s="70"/>
      <c r="M26" s="70"/>
      <c r="N26" s="70"/>
      <c r="O26" s="70"/>
      <c r="P26" s="79"/>
    </row>
    <row r="27" spans="1:16" s="63" customFormat="1" x14ac:dyDescent="0.25">
      <c r="A27" s="64" t="s">
        <v>73</v>
      </c>
      <c r="B27" s="75" t="s">
        <v>13</v>
      </c>
      <c r="C27" s="76" t="s">
        <v>75</v>
      </c>
      <c r="D27" s="77" t="s">
        <v>79</v>
      </c>
      <c r="E27" s="70">
        <v>1000</v>
      </c>
      <c r="F27" s="70"/>
      <c r="G27" s="70"/>
      <c r="H27" s="78"/>
      <c r="I27" s="70">
        <v>1000</v>
      </c>
      <c r="J27" s="70"/>
      <c r="K27" s="70"/>
      <c r="L27" s="70"/>
      <c r="M27" s="70"/>
      <c r="N27" s="70"/>
      <c r="O27" s="70"/>
      <c r="P27" s="79"/>
    </row>
    <row r="28" spans="1:16" s="63" customFormat="1" x14ac:dyDescent="0.25">
      <c r="A28" s="64" t="s">
        <v>73</v>
      </c>
      <c r="B28" s="75" t="s">
        <v>13</v>
      </c>
      <c r="C28" s="81" t="s">
        <v>76</v>
      </c>
      <c r="D28" s="77" t="s">
        <v>78</v>
      </c>
      <c r="E28" s="70">
        <v>1000</v>
      </c>
      <c r="F28" s="70"/>
      <c r="G28" s="70"/>
      <c r="H28" s="78"/>
      <c r="I28" s="70">
        <v>1000</v>
      </c>
      <c r="J28" s="70"/>
      <c r="K28" s="70"/>
      <c r="L28" s="70"/>
      <c r="M28" s="70"/>
      <c r="N28" s="70"/>
      <c r="O28" s="70"/>
      <c r="P28" s="79"/>
    </row>
    <row r="29" spans="1:16" s="63" customFormat="1" x14ac:dyDescent="0.25">
      <c r="A29" s="82" t="s">
        <v>73</v>
      </c>
      <c r="B29" s="55" t="s">
        <v>13</v>
      </c>
      <c r="C29" s="82" t="s">
        <v>14</v>
      </c>
      <c r="D29" s="67" t="s">
        <v>80</v>
      </c>
      <c r="E29" s="67">
        <v>29.22</v>
      </c>
      <c r="F29" s="67"/>
      <c r="G29" s="67"/>
      <c r="H29" s="67"/>
      <c r="I29" s="67"/>
      <c r="J29" s="67"/>
      <c r="K29" s="67"/>
      <c r="L29" s="67"/>
      <c r="M29" s="67"/>
      <c r="N29" s="67">
        <v>29.22</v>
      </c>
      <c r="O29" s="67"/>
      <c r="P29" s="67"/>
    </row>
    <row r="30" spans="1:16" s="63" customFormat="1" x14ac:dyDescent="0.25">
      <c r="A30" s="64" t="s">
        <v>81</v>
      </c>
      <c r="B30" s="75" t="s">
        <v>13</v>
      </c>
      <c r="C30" s="76" t="s">
        <v>82</v>
      </c>
      <c r="D30" s="77" t="s">
        <v>84</v>
      </c>
      <c r="E30" s="70">
        <v>25.25</v>
      </c>
      <c r="F30" s="70"/>
      <c r="G30" s="70"/>
      <c r="H30" s="78"/>
      <c r="I30" s="70"/>
      <c r="J30" s="70"/>
      <c r="K30" s="70"/>
      <c r="L30" s="70">
        <v>25.25</v>
      </c>
      <c r="M30" s="70"/>
      <c r="N30" s="70"/>
      <c r="O30" s="70"/>
      <c r="P30" s="79"/>
    </row>
    <row r="31" spans="1:16" s="63" customFormat="1" x14ac:dyDescent="0.25">
      <c r="A31" s="64" t="s">
        <v>81</v>
      </c>
      <c r="B31" s="75" t="s">
        <v>13</v>
      </c>
      <c r="C31" s="76" t="s">
        <v>82</v>
      </c>
      <c r="D31" s="77" t="s">
        <v>83</v>
      </c>
      <c r="E31" s="70">
        <v>201.52</v>
      </c>
      <c r="F31" s="70"/>
      <c r="G31" s="70">
        <v>201.52</v>
      </c>
      <c r="H31" s="78"/>
      <c r="I31" s="70"/>
      <c r="J31" s="70"/>
      <c r="K31" s="70"/>
      <c r="L31" s="70"/>
      <c r="M31" s="70"/>
      <c r="N31" s="70"/>
      <c r="O31" s="70"/>
      <c r="P31" s="79"/>
    </row>
    <row r="32" spans="1:16" s="63" customFormat="1" x14ac:dyDescent="0.25">
      <c r="A32" s="64" t="s">
        <v>81</v>
      </c>
      <c r="B32" s="75" t="s">
        <v>13</v>
      </c>
      <c r="C32" s="84" t="s">
        <v>85</v>
      </c>
      <c r="D32" s="77" t="s">
        <v>86</v>
      </c>
      <c r="E32" s="70">
        <v>936</v>
      </c>
      <c r="F32" s="70"/>
      <c r="G32" s="70"/>
      <c r="H32" s="78"/>
      <c r="I32" s="70"/>
      <c r="J32" s="70"/>
      <c r="K32" s="70"/>
      <c r="L32" s="70">
        <v>780</v>
      </c>
      <c r="M32" s="70"/>
      <c r="N32" s="70"/>
      <c r="O32" s="70"/>
      <c r="P32" s="79">
        <v>156</v>
      </c>
    </row>
    <row r="33" spans="1:16" s="80" customFormat="1" x14ac:dyDescent="0.25">
      <c r="A33" s="64" t="s">
        <v>87</v>
      </c>
      <c r="B33" s="75" t="s">
        <v>13</v>
      </c>
      <c r="C33" s="84" t="s">
        <v>18</v>
      </c>
      <c r="D33" s="77" t="s">
        <v>88</v>
      </c>
      <c r="E33" s="70">
        <v>137.19999999999999</v>
      </c>
      <c r="F33" s="70"/>
      <c r="G33" s="70"/>
      <c r="H33" s="78"/>
      <c r="I33" s="70"/>
      <c r="J33" s="70"/>
      <c r="K33" s="70"/>
      <c r="L33" s="70"/>
      <c r="M33" s="70">
        <v>137.19999999999999</v>
      </c>
      <c r="N33" s="70"/>
      <c r="O33" s="70"/>
      <c r="P33" s="79"/>
    </row>
    <row r="34" spans="1:16" s="80" customFormat="1" x14ac:dyDescent="0.25">
      <c r="A34" s="102" t="s">
        <v>87</v>
      </c>
      <c r="B34" s="101" t="s">
        <v>13</v>
      </c>
      <c r="C34" s="19" t="s">
        <v>280</v>
      </c>
      <c r="D34" s="67" t="s">
        <v>90</v>
      </c>
      <c r="E34" s="70">
        <v>686.4</v>
      </c>
      <c r="F34" s="70"/>
      <c r="G34" s="70"/>
      <c r="H34" s="78"/>
      <c r="I34" s="70"/>
      <c r="J34" s="70"/>
      <c r="K34" s="70"/>
      <c r="L34" s="70"/>
      <c r="M34" s="70">
        <v>686.4</v>
      </c>
      <c r="N34" s="70"/>
      <c r="O34" s="70"/>
      <c r="P34" s="70"/>
    </row>
    <row r="35" spans="1:16" s="80" customFormat="1" x14ac:dyDescent="0.25">
      <c r="A35" s="64" t="s">
        <v>87</v>
      </c>
      <c r="B35" s="75" t="s">
        <v>13</v>
      </c>
      <c r="C35" s="19" t="s">
        <v>280</v>
      </c>
      <c r="D35" s="77" t="s">
        <v>89</v>
      </c>
      <c r="E35" s="70">
        <v>21.98</v>
      </c>
      <c r="F35" s="70">
        <v>21.98</v>
      </c>
      <c r="G35" s="70"/>
      <c r="H35" s="78"/>
      <c r="I35" s="70"/>
      <c r="J35" s="70"/>
      <c r="K35" s="70"/>
      <c r="L35" s="70"/>
      <c r="M35" s="70"/>
      <c r="N35" s="70"/>
      <c r="O35" s="70"/>
      <c r="P35" s="79"/>
    </row>
    <row r="36" spans="1:16" s="80" customFormat="1" x14ac:dyDescent="0.25">
      <c r="A36" s="64" t="s">
        <v>87</v>
      </c>
      <c r="B36" s="75" t="s">
        <v>13</v>
      </c>
      <c r="C36" s="19" t="s">
        <v>280</v>
      </c>
      <c r="D36" s="77" t="s">
        <v>91</v>
      </c>
      <c r="E36" s="70">
        <v>7.4</v>
      </c>
      <c r="F36" s="70">
        <v>7.4</v>
      </c>
      <c r="G36" s="70"/>
      <c r="H36" s="78"/>
      <c r="I36" s="70"/>
      <c r="J36" s="70"/>
      <c r="K36" s="70"/>
      <c r="L36" s="70"/>
      <c r="M36" s="70"/>
      <c r="N36" s="70"/>
      <c r="O36" s="70"/>
      <c r="P36" s="79"/>
    </row>
    <row r="37" spans="1:16" s="80" customFormat="1" x14ac:dyDescent="0.25">
      <c r="A37" s="64" t="s">
        <v>87</v>
      </c>
      <c r="B37" s="75" t="s">
        <v>13</v>
      </c>
      <c r="C37" s="19" t="s">
        <v>280</v>
      </c>
      <c r="D37" s="77" t="s">
        <v>94</v>
      </c>
      <c r="E37" s="70">
        <v>73.89</v>
      </c>
      <c r="F37" s="70">
        <v>73.89</v>
      </c>
      <c r="G37" s="70"/>
      <c r="H37" s="78"/>
      <c r="I37" s="70"/>
      <c r="J37" s="70"/>
      <c r="K37" s="70"/>
      <c r="L37" s="70"/>
      <c r="M37" s="70"/>
      <c r="N37" s="70"/>
      <c r="O37" s="70"/>
      <c r="P37" s="79"/>
    </row>
    <row r="38" spans="1:16" s="80" customFormat="1" x14ac:dyDescent="0.25">
      <c r="A38" s="73"/>
      <c r="B38" s="25"/>
      <c r="C38" s="85"/>
      <c r="D38" s="27"/>
      <c r="E38" s="30"/>
      <c r="F38" s="30"/>
      <c r="G38" s="30"/>
      <c r="H38" s="74"/>
      <c r="I38" s="30"/>
      <c r="J38" s="30"/>
      <c r="K38" s="30"/>
      <c r="L38" s="30"/>
      <c r="M38" s="30"/>
      <c r="N38" s="30"/>
      <c r="O38" s="30"/>
      <c r="P38" s="31"/>
    </row>
    <row r="39" spans="1:16" s="83" customFormat="1" x14ac:dyDescent="0.25">
      <c r="A39" s="64" t="s">
        <v>92</v>
      </c>
      <c r="B39" s="75" t="s">
        <v>11</v>
      </c>
      <c r="C39" s="9" t="s">
        <v>282</v>
      </c>
      <c r="D39" s="9" t="s">
        <v>12</v>
      </c>
      <c r="E39" s="32">
        <v>15</v>
      </c>
      <c r="F39" s="18">
        <v>15</v>
      </c>
      <c r="G39" s="32"/>
      <c r="H39" s="33"/>
      <c r="I39" s="32"/>
      <c r="J39" s="18"/>
      <c r="K39" s="18"/>
      <c r="L39" s="70"/>
      <c r="M39" s="70"/>
      <c r="N39" s="70"/>
      <c r="O39" s="70"/>
      <c r="P39" s="79"/>
    </row>
    <row r="40" spans="1:16" s="83" customFormat="1" x14ac:dyDescent="0.25">
      <c r="A40" s="64" t="s">
        <v>92</v>
      </c>
      <c r="B40" s="75" t="s">
        <v>74</v>
      </c>
      <c r="C40" s="19" t="s">
        <v>17</v>
      </c>
      <c r="D40" s="77" t="s">
        <v>15</v>
      </c>
      <c r="E40" s="70">
        <v>101</v>
      </c>
      <c r="F40" s="70"/>
      <c r="G40" s="70"/>
      <c r="H40" s="78"/>
      <c r="I40" s="70"/>
      <c r="J40" s="70"/>
      <c r="K40" s="70"/>
      <c r="L40" s="70">
        <v>101</v>
      </c>
      <c r="M40" s="18"/>
      <c r="N40" s="70"/>
      <c r="O40" s="70"/>
      <c r="P40" s="79"/>
    </row>
    <row r="41" spans="1:16" s="83" customFormat="1" x14ac:dyDescent="0.25">
      <c r="A41" s="64" t="s">
        <v>92</v>
      </c>
      <c r="B41" s="75" t="s">
        <v>13</v>
      </c>
      <c r="C41" s="76" t="s">
        <v>284</v>
      </c>
      <c r="D41" s="77" t="s">
        <v>93</v>
      </c>
      <c r="E41" s="70">
        <v>445.94</v>
      </c>
      <c r="F41" s="70"/>
      <c r="G41" s="70"/>
      <c r="H41" s="78"/>
      <c r="I41" s="70">
        <v>445.94</v>
      </c>
      <c r="J41" s="70"/>
      <c r="K41" s="70"/>
      <c r="L41" s="70"/>
      <c r="M41" s="70"/>
      <c r="N41" s="70"/>
      <c r="O41" s="70"/>
      <c r="P41" s="79"/>
    </row>
    <row r="42" spans="1:16" s="83" customFormat="1" x14ac:dyDescent="0.25">
      <c r="A42" s="64" t="s">
        <v>109</v>
      </c>
      <c r="B42" s="75" t="s">
        <v>13</v>
      </c>
      <c r="C42" s="76" t="s">
        <v>110</v>
      </c>
      <c r="D42" s="77" t="s">
        <v>111</v>
      </c>
      <c r="E42" s="70">
        <v>38</v>
      </c>
      <c r="F42" s="70">
        <v>38</v>
      </c>
      <c r="G42" s="70"/>
      <c r="H42" s="78"/>
      <c r="I42" s="70"/>
      <c r="J42" s="70"/>
      <c r="K42" s="70"/>
      <c r="L42" s="70"/>
      <c r="M42" s="70"/>
      <c r="N42" s="70"/>
      <c r="O42" s="70"/>
      <c r="P42" s="79"/>
    </row>
    <row r="43" spans="1:16" s="83" customFormat="1" x14ac:dyDescent="0.25">
      <c r="A43" s="64" t="s">
        <v>109</v>
      </c>
      <c r="B43" s="75" t="s">
        <v>13</v>
      </c>
      <c r="C43" s="76" t="s">
        <v>110</v>
      </c>
      <c r="D43" s="77" t="s">
        <v>112</v>
      </c>
      <c r="E43" s="70">
        <v>38</v>
      </c>
      <c r="F43" s="70">
        <v>38</v>
      </c>
      <c r="G43" s="70"/>
      <c r="H43" s="78"/>
      <c r="I43" s="70"/>
      <c r="J43" s="70"/>
      <c r="K43" s="70"/>
      <c r="L43" s="70"/>
      <c r="M43" s="70"/>
      <c r="N43" s="70"/>
      <c r="O43" s="70"/>
      <c r="P43" s="79"/>
    </row>
    <row r="44" spans="1:16" s="83" customFormat="1" x14ac:dyDescent="0.25">
      <c r="A44" s="64" t="s">
        <v>113</v>
      </c>
      <c r="B44" s="75" t="s">
        <v>13</v>
      </c>
      <c r="C44" s="76" t="s">
        <v>14</v>
      </c>
      <c r="D44" s="77" t="s">
        <v>114</v>
      </c>
      <c r="E44" s="70">
        <v>31.83</v>
      </c>
      <c r="F44" s="70"/>
      <c r="G44" s="70"/>
      <c r="H44" s="78"/>
      <c r="I44" s="70"/>
      <c r="J44" s="70"/>
      <c r="K44" s="70"/>
      <c r="L44" s="70"/>
      <c r="M44" s="70"/>
      <c r="N44" s="70">
        <v>30.31</v>
      </c>
      <c r="O44" s="70"/>
      <c r="P44" s="79">
        <v>1.52</v>
      </c>
    </row>
    <row r="45" spans="1:16" s="88" customFormat="1" x14ac:dyDescent="0.25">
      <c r="A45" s="64" t="s">
        <v>113</v>
      </c>
      <c r="B45" s="75" t="s">
        <v>13</v>
      </c>
      <c r="C45" s="19" t="s">
        <v>280</v>
      </c>
      <c r="D45" s="77" t="s">
        <v>207</v>
      </c>
      <c r="E45" s="70">
        <v>83.1</v>
      </c>
      <c r="F45" s="70"/>
      <c r="G45" s="70"/>
      <c r="H45" s="78"/>
      <c r="I45" s="70"/>
      <c r="J45" s="70"/>
      <c r="K45" s="70"/>
      <c r="L45" s="70">
        <v>69.25</v>
      </c>
      <c r="M45" s="70"/>
      <c r="N45" s="70"/>
      <c r="O45" s="70"/>
      <c r="P45" s="79">
        <v>13.85</v>
      </c>
    </row>
    <row r="46" spans="1:16" s="88" customFormat="1" x14ac:dyDescent="0.25">
      <c r="A46" s="64" t="s">
        <v>115</v>
      </c>
      <c r="B46" s="75" t="s">
        <v>13</v>
      </c>
      <c r="C46" s="76" t="s">
        <v>116</v>
      </c>
      <c r="D46" s="77" t="s">
        <v>117</v>
      </c>
      <c r="E46" s="70">
        <v>208</v>
      </c>
      <c r="F46" s="70"/>
      <c r="G46" s="70"/>
      <c r="H46" s="78"/>
      <c r="I46" s="70"/>
      <c r="J46" s="70"/>
      <c r="K46" s="70"/>
      <c r="L46" s="70">
        <v>208</v>
      </c>
      <c r="M46" s="70"/>
      <c r="N46" s="70"/>
      <c r="O46" s="70"/>
      <c r="P46" s="79"/>
    </row>
    <row r="47" spans="1:16" s="88" customFormat="1" x14ac:dyDescent="0.25">
      <c r="A47" s="64" t="s">
        <v>118</v>
      </c>
      <c r="B47" s="75" t="s">
        <v>13</v>
      </c>
      <c r="C47" s="76" t="s">
        <v>18</v>
      </c>
      <c r="D47" s="77" t="s">
        <v>119</v>
      </c>
      <c r="E47" s="70">
        <v>127.2</v>
      </c>
      <c r="F47" s="70"/>
      <c r="G47" s="70"/>
      <c r="H47" s="78"/>
      <c r="I47" s="70"/>
      <c r="J47" s="70"/>
      <c r="K47" s="70"/>
      <c r="L47" s="70"/>
      <c r="M47" s="70">
        <v>127.2</v>
      </c>
      <c r="N47" s="70"/>
      <c r="O47" s="70"/>
      <c r="P47" s="79"/>
    </row>
    <row r="48" spans="1:16" s="88" customFormat="1" x14ac:dyDescent="0.25">
      <c r="A48" s="64" t="s">
        <v>118</v>
      </c>
      <c r="B48" s="75" t="s">
        <v>13</v>
      </c>
      <c r="C48" s="19" t="s">
        <v>280</v>
      </c>
      <c r="D48" s="77" t="s">
        <v>208</v>
      </c>
      <c r="E48" s="70">
        <v>509.28</v>
      </c>
      <c r="F48" s="70"/>
      <c r="G48" s="70"/>
      <c r="H48" s="78"/>
      <c r="I48" s="70"/>
      <c r="J48" s="70"/>
      <c r="K48" s="70"/>
      <c r="L48" s="70"/>
      <c r="M48" s="70">
        <v>509.28</v>
      </c>
      <c r="N48" s="70"/>
      <c r="O48" s="70"/>
      <c r="P48" s="79"/>
    </row>
    <row r="49" spans="1:16" s="89" customFormat="1" x14ac:dyDescent="0.25">
      <c r="A49" s="73"/>
      <c r="B49" s="25"/>
      <c r="C49" s="85"/>
      <c r="D49" s="27"/>
      <c r="E49" s="30"/>
      <c r="F49" s="30"/>
      <c r="G49" s="30"/>
      <c r="H49" s="74"/>
      <c r="I49" s="30"/>
      <c r="J49" s="30"/>
      <c r="K49" s="30"/>
      <c r="L49" s="30"/>
      <c r="M49" s="30"/>
      <c r="N49" s="30"/>
      <c r="O49" s="30"/>
      <c r="P49" s="31"/>
    </row>
    <row r="50" spans="1:16" s="90" customFormat="1" x14ac:dyDescent="0.25">
      <c r="A50" s="64" t="s">
        <v>126</v>
      </c>
      <c r="B50" s="75" t="s">
        <v>11</v>
      </c>
      <c r="C50" s="9" t="s">
        <v>282</v>
      </c>
      <c r="D50" s="9" t="s">
        <v>12</v>
      </c>
      <c r="E50" s="32">
        <v>15</v>
      </c>
      <c r="F50" s="18">
        <v>15</v>
      </c>
      <c r="G50" s="32"/>
      <c r="H50" s="33"/>
      <c r="I50" s="32"/>
      <c r="J50" s="18"/>
      <c r="K50" s="18"/>
      <c r="L50" s="70"/>
      <c r="M50" s="70"/>
      <c r="N50" s="70"/>
      <c r="O50" s="70"/>
      <c r="P50" s="79"/>
    </row>
    <row r="51" spans="1:16" s="90" customFormat="1" x14ac:dyDescent="0.25">
      <c r="A51" s="64" t="s">
        <v>126</v>
      </c>
      <c r="B51" s="75" t="s">
        <v>74</v>
      </c>
      <c r="C51" s="19" t="s">
        <v>17</v>
      </c>
      <c r="D51" s="77" t="s">
        <v>15</v>
      </c>
      <c r="E51" s="70">
        <v>101</v>
      </c>
      <c r="F51" s="70"/>
      <c r="G51" s="70"/>
      <c r="H51" s="78"/>
      <c r="I51" s="70"/>
      <c r="J51" s="70"/>
      <c r="K51" s="70"/>
      <c r="L51" s="70">
        <v>101</v>
      </c>
      <c r="M51" s="70"/>
      <c r="N51" s="70"/>
      <c r="O51" s="70"/>
      <c r="P51" s="79"/>
    </row>
    <row r="52" spans="1:16" s="89" customFormat="1" x14ac:dyDescent="0.25">
      <c r="A52" s="64" t="s">
        <v>120</v>
      </c>
      <c r="B52" s="75" t="s">
        <v>13</v>
      </c>
      <c r="C52" s="84" t="s">
        <v>50</v>
      </c>
      <c r="D52" s="77" t="s">
        <v>40</v>
      </c>
      <c r="E52" s="70">
        <v>20</v>
      </c>
      <c r="F52" s="70"/>
      <c r="G52" s="70"/>
      <c r="H52" s="78"/>
      <c r="I52" s="70">
        <v>20</v>
      </c>
      <c r="J52" s="70"/>
      <c r="K52" s="70"/>
      <c r="L52" s="70"/>
      <c r="M52" s="70"/>
      <c r="N52" s="70"/>
      <c r="O52" s="70"/>
      <c r="P52" s="79"/>
    </row>
    <row r="53" spans="1:16" s="89" customFormat="1" x14ac:dyDescent="0.25">
      <c r="A53" s="64" t="s">
        <v>121</v>
      </c>
      <c r="B53" s="75" t="s">
        <v>13</v>
      </c>
      <c r="C53" s="84" t="s">
        <v>122</v>
      </c>
      <c r="D53" s="77" t="s">
        <v>123</v>
      </c>
      <c r="E53" s="70">
        <v>71.34</v>
      </c>
      <c r="F53" s="70"/>
      <c r="G53" s="70">
        <v>59.45</v>
      </c>
      <c r="H53" s="78"/>
      <c r="I53" s="70"/>
      <c r="J53" s="70"/>
      <c r="K53" s="70"/>
      <c r="L53" s="70"/>
      <c r="M53" s="70"/>
      <c r="N53" s="70"/>
      <c r="O53" s="70"/>
      <c r="P53" s="79">
        <v>11.89</v>
      </c>
    </row>
    <row r="54" spans="1:16" s="89" customFormat="1" x14ac:dyDescent="0.25">
      <c r="A54" s="64" t="s">
        <v>121</v>
      </c>
      <c r="B54" s="75" t="s">
        <v>13</v>
      </c>
      <c r="C54" s="84" t="s">
        <v>14</v>
      </c>
      <c r="D54" s="77" t="s">
        <v>124</v>
      </c>
      <c r="E54" s="70">
        <v>32.89</v>
      </c>
      <c r="F54" s="70"/>
      <c r="G54" s="70"/>
      <c r="H54" s="78"/>
      <c r="I54" s="70"/>
      <c r="J54" s="70"/>
      <c r="K54" s="70"/>
      <c r="L54" s="70"/>
      <c r="M54" s="70"/>
      <c r="N54" s="70">
        <v>31.32</v>
      </c>
      <c r="O54" s="70"/>
      <c r="P54" s="79">
        <v>1.57</v>
      </c>
    </row>
    <row r="55" spans="1:16" s="89" customFormat="1" x14ac:dyDescent="0.25">
      <c r="A55" s="64" t="s">
        <v>121</v>
      </c>
      <c r="B55" s="75" t="s">
        <v>13</v>
      </c>
      <c r="C55" s="19" t="s">
        <v>280</v>
      </c>
      <c r="D55" s="77" t="s">
        <v>125</v>
      </c>
      <c r="E55" s="70">
        <v>5.37</v>
      </c>
      <c r="F55" s="70"/>
      <c r="G55" s="70"/>
      <c r="H55" s="78"/>
      <c r="I55" s="70"/>
      <c r="J55" s="70"/>
      <c r="K55" s="70">
        <v>5.37</v>
      </c>
      <c r="L55" s="70"/>
      <c r="M55" s="70"/>
      <c r="N55" s="70"/>
      <c r="O55" s="70"/>
      <c r="P55" s="79"/>
    </row>
    <row r="56" spans="1:16" s="89" customFormat="1" x14ac:dyDescent="0.25">
      <c r="A56" s="64" t="s">
        <v>127</v>
      </c>
      <c r="B56" s="75" t="s">
        <v>13</v>
      </c>
      <c r="C56" s="84" t="s">
        <v>128</v>
      </c>
      <c r="D56" s="77" t="s">
        <v>129</v>
      </c>
      <c r="E56" s="70">
        <v>34.200000000000003</v>
      </c>
      <c r="F56" s="70">
        <v>34.200000000000003</v>
      </c>
      <c r="G56" s="70"/>
      <c r="H56" s="78"/>
      <c r="I56" s="70"/>
      <c r="J56" s="70"/>
      <c r="K56" s="70"/>
      <c r="L56" s="70"/>
      <c r="M56" s="70"/>
      <c r="N56" s="70"/>
      <c r="O56" s="70"/>
      <c r="P56" s="79"/>
    </row>
    <row r="57" spans="1:16" s="50" customFormat="1" x14ac:dyDescent="0.25">
      <c r="A57" s="7" t="s">
        <v>127</v>
      </c>
      <c r="B57" s="35" t="s">
        <v>13</v>
      </c>
      <c r="C57" s="19" t="s">
        <v>128</v>
      </c>
      <c r="D57" s="87" t="s">
        <v>130</v>
      </c>
      <c r="E57" s="18">
        <v>18.28</v>
      </c>
      <c r="F57" s="18">
        <v>18.28</v>
      </c>
      <c r="G57" s="18"/>
      <c r="H57" s="21"/>
      <c r="I57" s="18"/>
      <c r="J57" s="18"/>
      <c r="K57" s="18"/>
      <c r="L57" s="18"/>
      <c r="M57" s="18"/>
      <c r="N57" s="18"/>
      <c r="O57" s="18"/>
      <c r="P57" s="23"/>
    </row>
    <row r="58" spans="1:16" s="90" customFormat="1" x14ac:dyDescent="0.25">
      <c r="A58" s="7" t="s">
        <v>131</v>
      </c>
      <c r="B58" s="35" t="s">
        <v>13</v>
      </c>
      <c r="C58" s="19" t="s">
        <v>280</v>
      </c>
      <c r="D58" s="20" t="s">
        <v>132</v>
      </c>
      <c r="E58" s="18">
        <v>90</v>
      </c>
      <c r="F58" s="18">
        <v>90</v>
      </c>
      <c r="G58" s="18"/>
      <c r="H58" s="21"/>
      <c r="I58" s="18"/>
      <c r="J58" s="18"/>
      <c r="K58" s="18"/>
      <c r="L58" s="18"/>
      <c r="M58" s="18"/>
      <c r="N58" s="18"/>
      <c r="O58" s="18"/>
      <c r="P58" s="23"/>
    </row>
    <row r="59" spans="1:16" s="90" customFormat="1" x14ac:dyDescent="0.25">
      <c r="A59" s="7" t="s">
        <v>131</v>
      </c>
      <c r="B59" s="35" t="s">
        <v>13</v>
      </c>
      <c r="C59" s="19" t="s">
        <v>285</v>
      </c>
      <c r="D59" s="20" t="s">
        <v>133</v>
      </c>
      <c r="E59" s="18">
        <v>18</v>
      </c>
      <c r="F59" s="18">
        <v>18</v>
      </c>
      <c r="G59" s="18"/>
      <c r="H59" s="21"/>
      <c r="I59" s="18"/>
      <c r="J59" s="18"/>
      <c r="K59" s="18"/>
      <c r="L59" s="18"/>
      <c r="M59" s="18"/>
      <c r="N59" s="18"/>
      <c r="O59" s="18"/>
      <c r="P59" s="23"/>
    </row>
    <row r="60" spans="1:16" s="91" customFormat="1" x14ac:dyDescent="0.25">
      <c r="A60" s="64" t="s">
        <v>134</v>
      </c>
      <c r="B60" s="75" t="s">
        <v>13</v>
      </c>
      <c r="C60" s="84" t="s">
        <v>122</v>
      </c>
      <c r="D60" s="77" t="s">
        <v>135</v>
      </c>
      <c r="E60" s="18">
        <v>31.2</v>
      </c>
      <c r="F60" s="18"/>
      <c r="G60" s="18">
        <v>26</v>
      </c>
      <c r="H60" s="21"/>
      <c r="I60" s="18"/>
      <c r="J60" s="18"/>
      <c r="K60" s="18"/>
      <c r="L60" s="18"/>
      <c r="M60" s="18"/>
      <c r="N60" s="18"/>
      <c r="O60" s="18"/>
      <c r="P60" s="23">
        <v>5.2</v>
      </c>
    </row>
    <row r="61" spans="1:16" s="91" customFormat="1" x14ac:dyDescent="0.25">
      <c r="A61" s="7" t="s">
        <v>134</v>
      </c>
      <c r="B61" s="35" t="s">
        <v>13</v>
      </c>
      <c r="C61" s="19" t="s">
        <v>136</v>
      </c>
      <c r="D61" s="20" t="s">
        <v>137</v>
      </c>
      <c r="E61" s="18">
        <v>114.41</v>
      </c>
      <c r="F61" s="18">
        <v>114.41</v>
      </c>
      <c r="G61" s="18"/>
      <c r="H61" s="21"/>
      <c r="I61" s="18"/>
      <c r="J61" s="18"/>
      <c r="K61" s="18"/>
      <c r="L61" s="18"/>
      <c r="M61" s="18"/>
      <c r="N61" s="18"/>
      <c r="O61" s="18"/>
      <c r="P61" s="23"/>
    </row>
    <row r="62" spans="1:16" s="91" customFormat="1" x14ac:dyDescent="0.25">
      <c r="A62" s="7" t="s">
        <v>138</v>
      </c>
      <c r="B62" s="35" t="s">
        <v>13</v>
      </c>
      <c r="C62" s="19" t="s">
        <v>110</v>
      </c>
      <c r="D62" s="87" t="s">
        <v>286</v>
      </c>
      <c r="E62" s="18">
        <v>60</v>
      </c>
      <c r="F62" s="18">
        <v>60</v>
      </c>
      <c r="G62" s="18"/>
      <c r="H62" s="21"/>
      <c r="I62" s="18"/>
      <c r="J62" s="18"/>
      <c r="K62" s="18"/>
      <c r="L62" s="18"/>
      <c r="M62" s="18"/>
      <c r="N62" s="18"/>
      <c r="O62" s="18"/>
      <c r="P62" s="23"/>
    </row>
    <row r="63" spans="1:16" s="90" customFormat="1" x14ac:dyDescent="0.25">
      <c r="A63" s="7" t="s">
        <v>138</v>
      </c>
      <c r="B63" s="35" t="s">
        <v>13</v>
      </c>
      <c r="C63" s="19" t="s">
        <v>280</v>
      </c>
      <c r="D63" s="20" t="s">
        <v>139</v>
      </c>
      <c r="E63" s="18">
        <v>3.75</v>
      </c>
      <c r="F63" s="18">
        <v>3.75</v>
      </c>
      <c r="G63" s="18"/>
      <c r="H63" s="21"/>
      <c r="I63" s="18"/>
      <c r="J63" s="18"/>
      <c r="K63" s="18"/>
      <c r="L63" s="18"/>
      <c r="M63" s="18"/>
      <c r="N63" s="18"/>
      <c r="O63" s="18"/>
      <c r="P63" s="23"/>
    </row>
    <row r="64" spans="1:16" s="90" customFormat="1" x14ac:dyDescent="0.25">
      <c r="A64" s="7" t="s">
        <v>138</v>
      </c>
      <c r="B64" s="35" t="s">
        <v>13</v>
      </c>
      <c r="C64" s="84" t="s">
        <v>18</v>
      </c>
      <c r="D64" s="77" t="s">
        <v>140</v>
      </c>
      <c r="E64" s="18">
        <v>127.4</v>
      </c>
      <c r="F64" s="18"/>
      <c r="G64" s="18"/>
      <c r="H64" s="21"/>
      <c r="I64" s="18"/>
      <c r="J64" s="18"/>
      <c r="K64" s="18"/>
      <c r="L64" s="18"/>
      <c r="M64" s="18">
        <v>127.4</v>
      </c>
      <c r="N64" s="18"/>
      <c r="O64" s="18"/>
      <c r="P64" s="23"/>
    </row>
    <row r="65" spans="1:18" s="49" customFormat="1" x14ac:dyDescent="0.25">
      <c r="A65" s="7" t="s">
        <v>138</v>
      </c>
      <c r="B65" s="35" t="s">
        <v>13</v>
      </c>
      <c r="C65" s="19" t="s">
        <v>280</v>
      </c>
      <c r="D65" s="77" t="s">
        <v>141</v>
      </c>
      <c r="E65" s="18">
        <v>509.08</v>
      </c>
      <c r="F65" s="18"/>
      <c r="G65" s="18"/>
      <c r="H65" s="18"/>
      <c r="I65" s="21"/>
      <c r="J65" s="18"/>
      <c r="K65" s="18"/>
      <c r="L65" s="18"/>
      <c r="M65" s="18">
        <v>509.08</v>
      </c>
      <c r="N65" s="18"/>
      <c r="O65" s="18"/>
      <c r="P65" s="18"/>
      <c r="Q65" s="45"/>
      <c r="R65" s="45"/>
    </row>
    <row r="66" spans="1:18" s="92" customFormat="1" x14ac:dyDescent="0.25">
      <c r="A66" s="73"/>
      <c r="B66" s="25"/>
      <c r="C66" s="85"/>
      <c r="D66" s="27"/>
      <c r="E66" s="30"/>
      <c r="F66" s="30"/>
      <c r="G66" s="30"/>
      <c r="H66" s="30"/>
      <c r="I66" s="74"/>
      <c r="J66" s="30"/>
      <c r="K66" s="30"/>
      <c r="L66" s="30"/>
      <c r="M66" s="30"/>
      <c r="N66" s="30"/>
      <c r="O66" s="30"/>
      <c r="P66" s="30"/>
      <c r="Q66" s="45"/>
      <c r="R66" s="45"/>
    </row>
    <row r="67" spans="1:18" s="92" customFormat="1" x14ac:dyDescent="0.25">
      <c r="A67" s="64" t="s">
        <v>142</v>
      </c>
      <c r="B67" s="75" t="s">
        <v>11</v>
      </c>
      <c r="C67" s="9" t="s">
        <v>282</v>
      </c>
      <c r="D67" s="9" t="s">
        <v>12</v>
      </c>
      <c r="E67" s="32">
        <v>15</v>
      </c>
      <c r="F67" s="18">
        <v>15</v>
      </c>
      <c r="G67" s="32"/>
      <c r="H67" s="33"/>
      <c r="I67" s="32"/>
      <c r="J67" s="18"/>
      <c r="K67" s="18"/>
      <c r="L67" s="70"/>
      <c r="M67" s="70"/>
      <c r="N67" s="18"/>
      <c r="O67" s="18"/>
      <c r="P67" s="18"/>
      <c r="Q67" s="45"/>
      <c r="R67" s="45"/>
    </row>
    <row r="68" spans="1:18" s="92" customFormat="1" x14ac:dyDescent="0.25">
      <c r="A68" s="64" t="s">
        <v>142</v>
      </c>
      <c r="B68" s="75" t="s">
        <v>74</v>
      </c>
      <c r="C68" s="19" t="s">
        <v>17</v>
      </c>
      <c r="D68" s="77" t="s">
        <v>15</v>
      </c>
      <c r="E68" s="70">
        <v>101</v>
      </c>
      <c r="F68" s="70"/>
      <c r="G68" s="70"/>
      <c r="H68" s="78"/>
      <c r="I68" s="70"/>
      <c r="J68" s="70"/>
      <c r="K68" s="70"/>
      <c r="L68" s="70">
        <v>101</v>
      </c>
      <c r="M68" s="70"/>
      <c r="N68" s="18"/>
      <c r="O68" s="18"/>
      <c r="P68" s="18"/>
      <c r="Q68" s="45"/>
      <c r="R68" s="45"/>
    </row>
    <row r="69" spans="1:18" s="94" customFormat="1" x14ac:dyDescent="0.25">
      <c r="A69" s="64" t="s">
        <v>147</v>
      </c>
      <c r="B69" s="75" t="s">
        <v>13</v>
      </c>
      <c r="C69" s="19" t="s">
        <v>43</v>
      </c>
      <c r="D69" s="20" t="s">
        <v>44</v>
      </c>
      <c r="E69" s="70">
        <v>570</v>
      </c>
      <c r="F69" s="70">
        <v>475</v>
      </c>
      <c r="G69" s="70"/>
      <c r="H69" s="78"/>
      <c r="I69" s="70"/>
      <c r="J69" s="70"/>
      <c r="K69" s="70"/>
      <c r="L69" s="70"/>
      <c r="M69" s="18"/>
      <c r="N69" s="18"/>
      <c r="O69" s="18"/>
      <c r="P69" s="18">
        <v>95</v>
      </c>
      <c r="Q69" s="45"/>
      <c r="R69" s="45"/>
    </row>
    <row r="70" spans="1:18" s="94" customFormat="1" x14ac:dyDescent="0.25">
      <c r="A70" s="64" t="s">
        <v>147</v>
      </c>
      <c r="B70" s="75" t="s">
        <v>13</v>
      </c>
      <c r="C70" s="19" t="s">
        <v>280</v>
      </c>
      <c r="D70" s="77" t="s">
        <v>148</v>
      </c>
      <c r="E70" s="70">
        <v>59.99</v>
      </c>
      <c r="F70" s="70">
        <v>59.99</v>
      </c>
      <c r="G70" s="70"/>
      <c r="H70" s="78"/>
      <c r="I70" s="70"/>
      <c r="J70" s="70"/>
      <c r="K70" s="70"/>
      <c r="L70" s="70"/>
      <c r="M70" s="18"/>
      <c r="N70" s="18"/>
      <c r="O70" s="18"/>
      <c r="P70" s="18"/>
      <c r="Q70" s="45"/>
      <c r="R70" s="45"/>
    </row>
    <row r="71" spans="1:18" s="94" customFormat="1" x14ac:dyDescent="0.25">
      <c r="A71" s="64" t="s">
        <v>147</v>
      </c>
      <c r="B71" s="75" t="s">
        <v>13</v>
      </c>
      <c r="C71" s="76" t="s">
        <v>14</v>
      </c>
      <c r="D71" s="77" t="s">
        <v>149</v>
      </c>
      <c r="E71" s="70">
        <v>32.89</v>
      </c>
      <c r="F71" s="70">
        <v>31.32</v>
      </c>
      <c r="G71" s="70"/>
      <c r="H71" s="78"/>
      <c r="I71" s="70"/>
      <c r="J71" s="70"/>
      <c r="K71" s="70"/>
      <c r="L71" s="70"/>
      <c r="M71" s="18"/>
      <c r="N71" s="18"/>
      <c r="O71" s="18"/>
      <c r="P71" s="18">
        <v>1.57</v>
      </c>
      <c r="Q71" s="45"/>
      <c r="R71" s="45"/>
    </row>
    <row r="72" spans="1:18" s="94" customFormat="1" x14ac:dyDescent="0.25">
      <c r="A72" s="64" t="s">
        <v>147</v>
      </c>
      <c r="B72" s="75" t="s">
        <v>13</v>
      </c>
      <c r="C72" s="76" t="s">
        <v>82</v>
      </c>
      <c r="D72" s="77" t="s">
        <v>84</v>
      </c>
      <c r="E72" s="70">
        <v>37.47</v>
      </c>
      <c r="F72" s="70"/>
      <c r="G72" s="70">
        <v>37.47</v>
      </c>
      <c r="H72" s="78"/>
      <c r="I72" s="70"/>
      <c r="J72" s="70"/>
      <c r="K72" s="70"/>
      <c r="L72" s="70"/>
      <c r="M72" s="18"/>
      <c r="N72" s="18"/>
      <c r="O72" s="18"/>
      <c r="P72" s="18"/>
      <c r="Q72" s="45"/>
      <c r="R72" s="45"/>
    </row>
    <row r="73" spans="1:18" s="92" customFormat="1" x14ac:dyDescent="0.25">
      <c r="A73" s="64" t="s">
        <v>147</v>
      </c>
      <c r="B73" s="75" t="s">
        <v>13</v>
      </c>
      <c r="C73" s="76" t="s">
        <v>82</v>
      </c>
      <c r="D73" s="77" t="s">
        <v>83</v>
      </c>
      <c r="E73" s="18">
        <v>67.39</v>
      </c>
      <c r="F73" s="18"/>
      <c r="G73" s="18"/>
      <c r="H73" s="18"/>
      <c r="I73" s="21"/>
      <c r="J73" s="18"/>
      <c r="K73" s="18"/>
      <c r="L73" s="18">
        <v>67.39</v>
      </c>
      <c r="M73" s="18"/>
      <c r="N73" s="18"/>
      <c r="O73" s="18"/>
      <c r="P73" s="18"/>
      <c r="Q73" s="45"/>
      <c r="R73" s="45"/>
    </row>
    <row r="74" spans="1:18" s="92" customFormat="1" x14ac:dyDescent="0.25">
      <c r="A74" s="7" t="s">
        <v>150</v>
      </c>
      <c r="B74" s="35" t="s">
        <v>13</v>
      </c>
      <c r="C74" s="76" t="s">
        <v>151</v>
      </c>
      <c r="D74" s="77" t="s">
        <v>152</v>
      </c>
      <c r="E74" s="18">
        <v>1211.5899999999999</v>
      </c>
      <c r="F74" s="18">
        <v>1211.5899999999999</v>
      </c>
      <c r="G74" s="18"/>
      <c r="H74" s="18"/>
      <c r="I74" s="21"/>
      <c r="J74" s="18"/>
      <c r="K74" s="18"/>
      <c r="L74" s="18"/>
      <c r="M74" s="18"/>
      <c r="N74" s="18"/>
      <c r="O74" s="18"/>
      <c r="P74" s="18"/>
      <c r="Q74" s="45"/>
      <c r="R74" s="45"/>
    </row>
    <row r="75" spans="1:18" s="95" customFormat="1" x14ac:dyDescent="0.25">
      <c r="A75" s="7" t="s">
        <v>153</v>
      </c>
      <c r="B75" s="35" t="s">
        <v>13</v>
      </c>
      <c r="C75" s="76" t="s">
        <v>18</v>
      </c>
      <c r="D75" s="77" t="s">
        <v>161</v>
      </c>
      <c r="E75" s="18">
        <v>127.2</v>
      </c>
      <c r="F75" s="18"/>
      <c r="G75" s="18"/>
      <c r="H75" s="18"/>
      <c r="I75" s="21"/>
      <c r="J75" s="18"/>
      <c r="K75" s="18"/>
      <c r="L75" s="18"/>
      <c r="M75" s="18">
        <v>127.2</v>
      </c>
      <c r="N75" s="18"/>
      <c r="O75" s="18"/>
      <c r="P75" s="18"/>
      <c r="Q75" s="45"/>
      <c r="R75" s="45"/>
    </row>
    <row r="76" spans="1:18" s="95" customFormat="1" x14ac:dyDescent="0.25">
      <c r="A76" s="7" t="s">
        <v>153</v>
      </c>
      <c r="B76" s="35" t="s">
        <v>13</v>
      </c>
      <c r="C76" s="19" t="s">
        <v>280</v>
      </c>
      <c r="D76" s="77" t="s">
        <v>160</v>
      </c>
      <c r="E76" s="18">
        <v>509.28</v>
      </c>
      <c r="F76" s="18"/>
      <c r="G76" s="18"/>
      <c r="H76" s="18"/>
      <c r="I76" s="21"/>
      <c r="J76" s="18"/>
      <c r="K76" s="18"/>
      <c r="L76" s="18"/>
      <c r="M76" s="18">
        <v>509.28</v>
      </c>
      <c r="N76" s="18"/>
      <c r="O76" s="18"/>
      <c r="P76" s="18"/>
      <c r="Q76" s="45"/>
      <c r="R76" s="45"/>
    </row>
    <row r="77" spans="1:18" s="96" customFormat="1" x14ac:dyDescent="0.25">
      <c r="A77" s="73"/>
      <c r="B77" s="25"/>
      <c r="C77" s="85"/>
      <c r="D77" s="27"/>
      <c r="E77" s="93"/>
      <c r="F77" s="30"/>
      <c r="G77" s="30"/>
      <c r="H77" s="30"/>
      <c r="I77" s="74"/>
      <c r="J77" s="30"/>
      <c r="K77" s="30"/>
      <c r="L77" s="30"/>
      <c r="M77" s="30"/>
      <c r="N77" s="30"/>
      <c r="O77" s="30"/>
      <c r="P77" s="30"/>
      <c r="Q77" s="45"/>
      <c r="R77" s="45"/>
    </row>
    <row r="78" spans="1:18" s="99" customFormat="1" x14ac:dyDescent="0.25">
      <c r="A78" s="64" t="s">
        <v>166</v>
      </c>
      <c r="B78" s="75" t="s">
        <v>11</v>
      </c>
      <c r="C78" s="9" t="s">
        <v>282</v>
      </c>
      <c r="D78" s="9" t="s">
        <v>12</v>
      </c>
      <c r="E78" s="32">
        <v>15</v>
      </c>
      <c r="F78" s="18">
        <v>15</v>
      </c>
      <c r="G78" s="32"/>
      <c r="H78" s="33"/>
      <c r="I78" s="32"/>
      <c r="J78" s="18"/>
      <c r="K78" s="18"/>
      <c r="L78" s="70"/>
      <c r="M78" s="70"/>
      <c r="N78" s="70"/>
      <c r="O78" s="70"/>
      <c r="P78" s="70"/>
      <c r="Q78" s="45"/>
      <c r="R78" s="45"/>
    </row>
    <row r="79" spans="1:18" s="99" customFormat="1" x14ac:dyDescent="0.25">
      <c r="A79" s="64" t="s">
        <v>166</v>
      </c>
      <c r="B79" s="75" t="s">
        <v>74</v>
      </c>
      <c r="C79" s="19" t="s">
        <v>17</v>
      </c>
      <c r="D79" s="77" t="s">
        <v>15</v>
      </c>
      <c r="E79" s="70">
        <v>101</v>
      </c>
      <c r="F79" s="70"/>
      <c r="G79" s="70"/>
      <c r="H79" s="78"/>
      <c r="I79" s="70"/>
      <c r="J79" s="70"/>
      <c r="K79" s="70"/>
      <c r="L79" s="70">
        <v>101</v>
      </c>
      <c r="M79" s="70"/>
      <c r="N79" s="70"/>
      <c r="O79" s="70"/>
      <c r="P79" s="70"/>
      <c r="Q79" s="45"/>
      <c r="R79" s="45"/>
    </row>
    <row r="80" spans="1:18" s="96" customFormat="1" x14ac:dyDescent="0.25">
      <c r="A80" s="7" t="s">
        <v>164</v>
      </c>
      <c r="B80" s="35" t="s">
        <v>13</v>
      </c>
      <c r="C80" s="76" t="s">
        <v>14</v>
      </c>
      <c r="D80" s="77" t="s">
        <v>165</v>
      </c>
      <c r="E80" s="18">
        <v>36.57</v>
      </c>
      <c r="F80" s="18"/>
      <c r="G80" s="18"/>
      <c r="H80" s="18"/>
      <c r="I80" s="21"/>
      <c r="J80" s="18"/>
      <c r="K80" s="18"/>
      <c r="L80" s="18"/>
      <c r="M80" s="18"/>
      <c r="N80" s="18">
        <v>34.83</v>
      </c>
      <c r="O80" s="18"/>
      <c r="P80" s="18">
        <v>1.74</v>
      </c>
      <c r="Q80" s="45"/>
      <c r="R80" s="45"/>
    </row>
    <row r="81" spans="1:18" s="96" customFormat="1" x14ac:dyDescent="0.25">
      <c r="A81" s="7" t="s">
        <v>164</v>
      </c>
      <c r="B81" s="35" t="s">
        <v>13</v>
      </c>
      <c r="C81" s="76" t="s">
        <v>82</v>
      </c>
      <c r="D81" s="77" t="s">
        <v>83</v>
      </c>
      <c r="E81" s="18">
        <v>1.33</v>
      </c>
      <c r="F81" s="18"/>
      <c r="G81" s="18">
        <v>1.33</v>
      </c>
      <c r="H81" s="18"/>
      <c r="I81" s="21"/>
      <c r="J81" s="18"/>
      <c r="K81" s="18"/>
      <c r="L81" s="18"/>
      <c r="M81" s="18"/>
      <c r="N81" s="18"/>
      <c r="O81" s="18"/>
      <c r="P81" s="18"/>
      <c r="Q81" s="45"/>
      <c r="R81" s="45"/>
    </row>
    <row r="82" spans="1:18" s="96" customFormat="1" x14ac:dyDescent="0.25">
      <c r="A82" s="7" t="s">
        <v>164</v>
      </c>
      <c r="B82" s="35" t="s">
        <v>13</v>
      </c>
      <c r="C82" s="76" t="s">
        <v>167</v>
      </c>
      <c r="D82" s="77" t="s">
        <v>209</v>
      </c>
      <c r="E82" s="18">
        <v>90</v>
      </c>
      <c r="F82" s="18"/>
      <c r="G82" s="18"/>
      <c r="H82" s="18"/>
      <c r="I82" s="21"/>
      <c r="J82" s="18"/>
      <c r="K82" s="18"/>
      <c r="L82" s="18">
        <v>75</v>
      </c>
      <c r="M82" s="18"/>
      <c r="N82" s="18"/>
      <c r="O82" s="18"/>
      <c r="P82" s="18">
        <v>15</v>
      </c>
      <c r="Q82" s="45"/>
      <c r="R82" s="45"/>
    </row>
    <row r="83" spans="1:18" s="96" customFormat="1" x14ac:dyDescent="0.25">
      <c r="A83" s="7" t="s">
        <v>164</v>
      </c>
      <c r="B83" s="35" t="s">
        <v>13</v>
      </c>
      <c r="C83" s="76" t="s">
        <v>168</v>
      </c>
      <c r="D83" s="77" t="s">
        <v>169</v>
      </c>
      <c r="E83" s="18">
        <v>19840</v>
      </c>
      <c r="F83" s="18"/>
      <c r="G83" s="18"/>
      <c r="H83" s="18">
        <v>16533.34</v>
      </c>
      <c r="I83" s="21"/>
      <c r="J83" s="18"/>
      <c r="K83" s="18"/>
      <c r="L83" s="18"/>
      <c r="M83" s="18"/>
      <c r="N83" s="18"/>
      <c r="O83" s="18"/>
      <c r="P83" s="18">
        <v>3306.66</v>
      </c>
      <c r="Q83" s="45"/>
      <c r="R83" s="45"/>
    </row>
    <row r="84" spans="1:18" s="99" customFormat="1" x14ac:dyDescent="0.25">
      <c r="A84" s="7" t="s">
        <v>170</v>
      </c>
      <c r="B84" s="35" t="s">
        <v>13</v>
      </c>
      <c r="C84" s="76" t="s">
        <v>171</v>
      </c>
      <c r="D84" s="77" t="s">
        <v>172</v>
      </c>
      <c r="E84" s="18">
        <v>100</v>
      </c>
      <c r="F84" s="18">
        <v>100</v>
      </c>
      <c r="G84" s="18"/>
      <c r="H84" s="18"/>
      <c r="I84" s="21"/>
      <c r="J84" s="18"/>
      <c r="K84" s="18"/>
      <c r="L84" s="18"/>
      <c r="M84" s="18"/>
      <c r="N84" s="18"/>
      <c r="O84" s="18"/>
      <c r="P84" s="18"/>
      <c r="Q84" s="45"/>
      <c r="R84" s="45"/>
    </row>
    <row r="85" spans="1:18" s="99" customFormat="1" x14ac:dyDescent="0.25">
      <c r="A85" s="7" t="s">
        <v>173</v>
      </c>
      <c r="B85" s="35" t="s">
        <v>13</v>
      </c>
      <c r="C85" s="76" t="s">
        <v>287</v>
      </c>
      <c r="D85" s="77" t="s">
        <v>210</v>
      </c>
      <c r="E85" s="18">
        <v>15</v>
      </c>
      <c r="F85" s="18">
        <v>15</v>
      </c>
      <c r="G85" s="18"/>
      <c r="H85" s="18"/>
      <c r="I85" s="21"/>
      <c r="J85" s="18"/>
      <c r="K85" s="18"/>
      <c r="L85" s="18"/>
      <c r="M85" s="18"/>
      <c r="N85" s="18"/>
      <c r="O85" s="18"/>
      <c r="P85" s="18"/>
      <c r="Q85" s="45"/>
      <c r="R85" s="45"/>
    </row>
    <row r="86" spans="1:18" s="99" customFormat="1" x14ac:dyDescent="0.25">
      <c r="A86" s="7" t="s">
        <v>173</v>
      </c>
      <c r="B86" s="35" t="s">
        <v>13</v>
      </c>
      <c r="C86" s="76" t="s">
        <v>18</v>
      </c>
      <c r="D86" s="77" t="s">
        <v>174</v>
      </c>
      <c r="E86" s="18">
        <v>127.4</v>
      </c>
      <c r="F86" s="18"/>
      <c r="G86" s="18"/>
      <c r="H86" s="18"/>
      <c r="I86" s="21"/>
      <c r="J86" s="18"/>
      <c r="K86" s="18"/>
      <c r="L86" s="18"/>
      <c r="M86" s="18">
        <v>127.4</v>
      </c>
      <c r="N86" s="18"/>
      <c r="O86" s="18"/>
      <c r="P86" s="18"/>
      <c r="Q86" s="45"/>
      <c r="R86" s="45"/>
    </row>
    <row r="87" spans="1:18" s="99" customFormat="1" x14ac:dyDescent="0.25">
      <c r="A87" s="7" t="s">
        <v>173</v>
      </c>
      <c r="B87" s="35" t="s">
        <v>13</v>
      </c>
      <c r="C87" s="19" t="s">
        <v>280</v>
      </c>
      <c r="D87" s="77" t="s">
        <v>175</v>
      </c>
      <c r="E87" s="18">
        <v>509.08</v>
      </c>
      <c r="F87" s="18"/>
      <c r="G87" s="18"/>
      <c r="H87" s="18"/>
      <c r="I87" s="21"/>
      <c r="J87" s="18"/>
      <c r="K87" s="18"/>
      <c r="L87" s="18"/>
      <c r="M87" s="18">
        <v>509.08</v>
      </c>
      <c r="N87" s="18"/>
      <c r="O87" s="18"/>
      <c r="P87" s="18"/>
      <c r="Q87" s="45"/>
      <c r="R87" s="45"/>
    </row>
    <row r="88" spans="1:18" s="99" customFormat="1" x14ac:dyDescent="0.25">
      <c r="A88" s="73"/>
      <c r="B88" s="25"/>
      <c r="C88" s="85"/>
      <c r="D88" s="27"/>
      <c r="E88" s="30"/>
      <c r="F88" s="30"/>
      <c r="G88" s="30"/>
      <c r="H88" s="30"/>
      <c r="I88" s="74"/>
      <c r="J88" s="30"/>
      <c r="K88" s="30"/>
      <c r="L88" s="30"/>
      <c r="M88" s="30"/>
      <c r="N88" s="30"/>
      <c r="O88" s="30"/>
      <c r="P88" s="30"/>
      <c r="Q88" s="45"/>
      <c r="R88" s="45"/>
    </row>
    <row r="89" spans="1:18" s="99" customFormat="1" x14ac:dyDescent="0.25">
      <c r="A89" s="7" t="s">
        <v>178</v>
      </c>
      <c r="B89" s="75" t="s">
        <v>11</v>
      </c>
      <c r="C89" s="9" t="s">
        <v>282</v>
      </c>
      <c r="D89" s="9" t="s">
        <v>12</v>
      </c>
      <c r="E89" s="32">
        <v>15</v>
      </c>
      <c r="F89" s="18">
        <v>15</v>
      </c>
      <c r="G89" s="32"/>
      <c r="H89" s="33"/>
      <c r="I89" s="32"/>
      <c r="J89" s="18"/>
      <c r="K89" s="18"/>
      <c r="L89" s="70"/>
      <c r="M89" s="70"/>
      <c r="N89" s="70"/>
      <c r="O89" s="70"/>
      <c r="P89" s="70"/>
      <c r="Q89" s="45"/>
      <c r="R89" s="45"/>
    </row>
    <row r="90" spans="1:18" s="96" customFormat="1" x14ac:dyDescent="0.25">
      <c r="A90" s="7" t="s">
        <v>178</v>
      </c>
      <c r="B90" s="75" t="s">
        <v>74</v>
      </c>
      <c r="C90" s="19" t="s">
        <v>17</v>
      </c>
      <c r="D90" s="77" t="s">
        <v>15</v>
      </c>
      <c r="E90" s="70">
        <v>101</v>
      </c>
      <c r="F90" s="18"/>
      <c r="G90" s="18"/>
      <c r="H90" s="21"/>
      <c r="I90" s="18"/>
      <c r="J90" s="18"/>
      <c r="K90" s="18"/>
      <c r="L90" s="70">
        <v>101</v>
      </c>
      <c r="M90" s="70"/>
      <c r="N90" s="70"/>
      <c r="O90" s="70"/>
      <c r="P90" s="70"/>
      <c r="Q90" s="45"/>
      <c r="R90" s="45"/>
    </row>
    <row r="91" spans="1:18" s="103" customFormat="1" x14ac:dyDescent="0.25">
      <c r="A91" s="7" t="s">
        <v>274</v>
      </c>
      <c r="B91" s="75" t="s">
        <v>74</v>
      </c>
      <c r="C91" s="19" t="s">
        <v>211</v>
      </c>
      <c r="D91" s="77" t="s">
        <v>212</v>
      </c>
      <c r="E91" s="70">
        <v>133.28</v>
      </c>
      <c r="F91" s="18"/>
      <c r="G91" s="18"/>
      <c r="H91" s="21"/>
      <c r="I91" s="18"/>
      <c r="J91" s="18"/>
      <c r="K91" s="18"/>
      <c r="L91" s="70">
        <v>126.93</v>
      </c>
      <c r="M91" s="70"/>
      <c r="N91" s="70"/>
      <c r="O91" s="70"/>
      <c r="P91" s="70">
        <v>6.35</v>
      </c>
      <c r="Q91" s="45"/>
      <c r="R91" s="45"/>
    </row>
    <row r="92" spans="1:18" s="95" customFormat="1" x14ac:dyDescent="0.25">
      <c r="A92" s="7" t="s">
        <v>179</v>
      </c>
      <c r="B92" s="35" t="s">
        <v>13</v>
      </c>
      <c r="C92" s="84" t="s">
        <v>14</v>
      </c>
      <c r="D92" s="77" t="s">
        <v>180</v>
      </c>
      <c r="E92" s="18">
        <v>37.79</v>
      </c>
      <c r="F92" s="18"/>
      <c r="G92" s="18"/>
      <c r="H92" s="18"/>
      <c r="I92" s="21"/>
      <c r="J92" s="18"/>
      <c r="K92" s="18"/>
      <c r="L92" s="18"/>
      <c r="M92" s="18"/>
      <c r="N92" s="18">
        <v>35.99</v>
      </c>
      <c r="O92" s="18"/>
      <c r="P92" s="18">
        <v>1.8</v>
      </c>
      <c r="Q92" s="45"/>
      <c r="R92" s="45"/>
    </row>
    <row r="93" spans="1:18" s="103" customFormat="1" x14ac:dyDescent="0.25">
      <c r="A93" s="7" t="s">
        <v>179</v>
      </c>
      <c r="B93" s="35" t="s">
        <v>13</v>
      </c>
      <c r="C93" s="19" t="s">
        <v>280</v>
      </c>
      <c r="D93" s="77" t="s">
        <v>181</v>
      </c>
      <c r="E93" s="18">
        <v>73.510000000000005</v>
      </c>
      <c r="F93" s="18">
        <v>73.510000000000005</v>
      </c>
      <c r="G93" s="18"/>
      <c r="H93" s="18"/>
      <c r="I93" s="21"/>
      <c r="J93" s="18"/>
      <c r="K93" s="18"/>
      <c r="L93" s="18"/>
      <c r="M93" s="18"/>
      <c r="N93" s="18"/>
      <c r="O93" s="18"/>
      <c r="P93" s="18"/>
      <c r="Q93" s="45"/>
      <c r="R93" s="45"/>
    </row>
    <row r="94" spans="1:18" s="103" customFormat="1" x14ac:dyDescent="0.25">
      <c r="A94" s="7" t="s">
        <v>182</v>
      </c>
      <c r="B94" s="35" t="s">
        <v>13</v>
      </c>
      <c r="C94" s="76" t="s">
        <v>183</v>
      </c>
      <c r="D94" s="77" t="s">
        <v>184</v>
      </c>
      <c r="E94" s="18">
        <v>4704</v>
      </c>
      <c r="F94" s="18"/>
      <c r="G94" s="18"/>
      <c r="H94" s="18"/>
      <c r="I94" s="21"/>
      <c r="J94" s="18">
        <v>1890</v>
      </c>
      <c r="K94" s="18"/>
      <c r="L94" s="18">
        <v>2030</v>
      </c>
      <c r="M94" s="18"/>
      <c r="N94" s="18"/>
      <c r="O94" s="18"/>
      <c r="P94" s="18">
        <v>784</v>
      </c>
      <c r="Q94" s="45"/>
      <c r="R94" s="45"/>
    </row>
    <row r="95" spans="1:18" s="103" customFormat="1" x14ac:dyDescent="0.25">
      <c r="A95" s="7" t="s">
        <v>182</v>
      </c>
      <c r="B95" s="35" t="s">
        <v>13</v>
      </c>
      <c r="C95" s="76" t="s">
        <v>136</v>
      </c>
      <c r="D95" s="77" t="s">
        <v>185</v>
      </c>
      <c r="E95" s="18">
        <v>135</v>
      </c>
      <c r="F95" s="18"/>
      <c r="G95" s="18">
        <v>135</v>
      </c>
      <c r="H95" s="18"/>
      <c r="I95" s="21"/>
      <c r="J95" s="18"/>
      <c r="K95" s="18"/>
      <c r="L95" s="18"/>
      <c r="M95" s="18"/>
      <c r="N95" s="18"/>
      <c r="O95" s="18"/>
      <c r="P95" s="18"/>
      <c r="Q95" s="45"/>
      <c r="R95" s="45"/>
    </row>
    <row r="96" spans="1:18" s="105" customFormat="1" x14ac:dyDescent="0.25">
      <c r="A96" s="7" t="s">
        <v>196</v>
      </c>
      <c r="B96" s="35" t="s">
        <v>13</v>
      </c>
      <c r="C96" s="76" t="s">
        <v>288</v>
      </c>
      <c r="D96" s="77" t="s">
        <v>197</v>
      </c>
      <c r="E96" s="18">
        <v>15</v>
      </c>
      <c r="F96" s="18">
        <v>15</v>
      </c>
      <c r="G96" s="18"/>
      <c r="H96" s="18"/>
      <c r="I96" s="21"/>
      <c r="J96" s="18"/>
      <c r="K96" s="18"/>
      <c r="L96" s="18"/>
      <c r="M96" s="18"/>
      <c r="N96" s="18"/>
      <c r="O96" s="18"/>
      <c r="P96" s="18"/>
      <c r="Q96" s="45"/>
      <c r="R96" s="45"/>
    </row>
    <row r="97" spans="1:18" s="103" customFormat="1" x14ac:dyDescent="0.25">
      <c r="A97" s="7" t="s">
        <v>186</v>
      </c>
      <c r="B97" s="35" t="s">
        <v>13</v>
      </c>
      <c r="C97" s="76" t="s">
        <v>18</v>
      </c>
      <c r="D97" s="77" t="s">
        <v>188</v>
      </c>
      <c r="E97" s="18">
        <v>127.2</v>
      </c>
      <c r="F97" s="18"/>
      <c r="G97" s="18"/>
      <c r="H97" s="18"/>
      <c r="I97" s="21"/>
      <c r="J97" s="18"/>
      <c r="K97" s="18"/>
      <c r="L97" s="18"/>
      <c r="M97" s="18">
        <v>127.2</v>
      </c>
      <c r="N97" s="18"/>
      <c r="O97" s="18"/>
      <c r="P97" s="18"/>
      <c r="Q97" s="45"/>
      <c r="R97" s="45"/>
    </row>
    <row r="98" spans="1:18" s="103" customFormat="1" x14ac:dyDescent="0.25">
      <c r="A98" s="7" t="s">
        <v>187</v>
      </c>
      <c r="B98" s="35" t="s">
        <v>13</v>
      </c>
      <c r="C98" s="19" t="s">
        <v>280</v>
      </c>
      <c r="D98" s="77" t="s">
        <v>189</v>
      </c>
      <c r="E98" s="18">
        <v>509.28</v>
      </c>
      <c r="F98" s="18"/>
      <c r="G98" s="18"/>
      <c r="H98" s="18"/>
      <c r="I98" s="21"/>
      <c r="J98" s="18"/>
      <c r="K98" s="18"/>
      <c r="L98" s="18"/>
      <c r="M98" s="18">
        <v>509.28</v>
      </c>
      <c r="N98" s="18"/>
      <c r="O98" s="18"/>
      <c r="P98" s="18"/>
      <c r="Q98" s="45"/>
      <c r="R98" s="45"/>
    </row>
    <row r="99" spans="1:18" s="104" customFormat="1" x14ac:dyDescent="0.25">
      <c r="A99" s="73"/>
      <c r="B99" s="25"/>
      <c r="C99" s="85"/>
      <c r="D99" s="27"/>
      <c r="E99" s="30"/>
      <c r="F99" s="30"/>
      <c r="G99" s="30"/>
      <c r="H99" s="30"/>
      <c r="I99" s="74"/>
      <c r="J99" s="30"/>
      <c r="K99" s="30"/>
      <c r="L99" s="30"/>
      <c r="M99" s="30"/>
      <c r="N99" s="30"/>
      <c r="O99" s="30"/>
      <c r="P99" s="30"/>
      <c r="Q99" s="45"/>
      <c r="R99" s="45"/>
    </row>
    <row r="100" spans="1:18" s="104" customFormat="1" x14ac:dyDescent="0.25">
      <c r="A100" s="7" t="s">
        <v>190</v>
      </c>
      <c r="B100" s="35" t="s">
        <v>74</v>
      </c>
      <c r="C100" s="9" t="s">
        <v>282</v>
      </c>
      <c r="D100" s="77" t="s">
        <v>12</v>
      </c>
      <c r="E100" s="18">
        <v>15</v>
      </c>
      <c r="F100" s="18">
        <v>15</v>
      </c>
      <c r="G100" s="18"/>
      <c r="H100" s="18"/>
      <c r="I100" s="21"/>
      <c r="J100" s="18"/>
      <c r="K100" s="18"/>
      <c r="L100" s="18"/>
      <c r="M100" s="18"/>
      <c r="N100" s="18"/>
      <c r="O100" s="18"/>
      <c r="P100" s="18"/>
      <c r="Q100" s="45"/>
      <c r="R100" s="45"/>
    </row>
    <row r="101" spans="1:18" s="105" customFormat="1" x14ac:dyDescent="0.25">
      <c r="A101" s="7" t="s">
        <v>191</v>
      </c>
      <c r="B101" s="35" t="s">
        <v>13</v>
      </c>
      <c r="C101" s="76" t="s">
        <v>136</v>
      </c>
      <c r="D101" s="77" t="s">
        <v>192</v>
      </c>
      <c r="E101" s="18">
        <v>337.14</v>
      </c>
      <c r="F101" s="18"/>
      <c r="G101" s="18"/>
      <c r="H101" s="18"/>
      <c r="I101" s="21"/>
      <c r="J101" s="18"/>
      <c r="K101" s="18"/>
      <c r="L101" s="18"/>
      <c r="M101" s="18"/>
      <c r="N101" s="18"/>
      <c r="O101" s="18">
        <v>280.95</v>
      </c>
      <c r="P101" s="18">
        <v>56.19</v>
      </c>
      <c r="Q101" s="45"/>
      <c r="R101" s="45"/>
    </row>
    <row r="102" spans="1:18" s="105" customFormat="1" x14ac:dyDescent="0.25">
      <c r="A102" s="7" t="s">
        <v>198</v>
      </c>
      <c r="B102" s="35" t="s">
        <v>13</v>
      </c>
      <c r="C102" s="76" t="s">
        <v>199</v>
      </c>
      <c r="D102" s="77" t="s">
        <v>200</v>
      </c>
      <c r="E102" s="18">
        <v>3384</v>
      </c>
      <c r="F102" s="18"/>
      <c r="G102" s="18"/>
      <c r="H102" s="18"/>
      <c r="I102" s="21"/>
      <c r="J102" s="18"/>
      <c r="K102" s="18"/>
      <c r="L102" s="18"/>
      <c r="M102" s="18"/>
      <c r="N102" s="18"/>
      <c r="O102" s="18">
        <v>2820</v>
      </c>
      <c r="P102" s="18">
        <v>564</v>
      </c>
      <c r="Q102" s="45"/>
      <c r="R102" s="45"/>
    </row>
    <row r="103" spans="1:18" s="105" customFormat="1" x14ac:dyDescent="0.25">
      <c r="A103" s="7" t="s">
        <v>198</v>
      </c>
      <c r="B103" s="35" t="s">
        <v>13</v>
      </c>
      <c r="C103" s="76" t="s">
        <v>14</v>
      </c>
      <c r="D103" s="77" t="s">
        <v>201</v>
      </c>
      <c r="E103" s="18">
        <v>36.57</v>
      </c>
      <c r="F103" s="18"/>
      <c r="G103" s="18"/>
      <c r="H103" s="18"/>
      <c r="I103" s="21"/>
      <c r="J103" s="18"/>
      <c r="K103" s="18"/>
      <c r="L103" s="18"/>
      <c r="M103" s="18"/>
      <c r="N103" s="18">
        <v>34.83</v>
      </c>
      <c r="O103" s="18"/>
      <c r="P103" s="18">
        <v>1.74</v>
      </c>
      <c r="Q103" s="45"/>
      <c r="R103" s="45"/>
    </row>
    <row r="104" spans="1:18" s="105" customFormat="1" x14ac:dyDescent="0.25">
      <c r="A104" s="7" t="s">
        <v>198</v>
      </c>
      <c r="B104" s="35" t="s">
        <v>13</v>
      </c>
      <c r="C104" s="76" t="s">
        <v>82</v>
      </c>
      <c r="D104" s="77" t="s">
        <v>84</v>
      </c>
      <c r="E104" s="18">
        <v>28.37</v>
      </c>
      <c r="F104" s="18"/>
      <c r="G104" s="18"/>
      <c r="H104" s="18"/>
      <c r="I104" s="21"/>
      <c r="J104" s="18"/>
      <c r="K104" s="18"/>
      <c r="L104" s="18">
        <v>28.37</v>
      </c>
      <c r="M104" s="18"/>
      <c r="N104" s="18"/>
      <c r="O104" s="18"/>
      <c r="P104" s="18"/>
      <c r="Q104" s="45"/>
      <c r="R104" s="45"/>
    </row>
    <row r="105" spans="1:18" s="104" customFormat="1" x14ac:dyDescent="0.25">
      <c r="A105" s="7" t="s">
        <v>198</v>
      </c>
      <c r="B105" s="35" t="s">
        <v>13</v>
      </c>
      <c r="C105" s="76" t="s">
        <v>82</v>
      </c>
      <c r="D105" s="77" t="s">
        <v>83</v>
      </c>
      <c r="E105" s="18">
        <v>43.49</v>
      </c>
      <c r="F105" s="18"/>
      <c r="G105" s="18">
        <v>43.49</v>
      </c>
      <c r="H105" s="18"/>
      <c r="I105" s="21"/>
      <c r="J105" s="18"/>
      <c r="K105" s="18"/>
      <c r="L105" s="18"/>
      <c r="M105" s="18"/>
      <c r="N105" s="18"/>
      <c r="O105" s="18"/>
      <c r="P105" s="18"/>
      <c r="Q105" s="45"/>
      <c r="R105" s="45"/>
    </row>
    <row r="106" spans="1:18" s="107" customFormat="1" x14ac:dyDescent="0.25">
      <c r="A106" s="7" t="s">
        <v>205</v>
      </c>
      <c r="B106" s="35" t="s">
        <v>74</v>
      </c>
      <c r="C106" s="76" t="s">
        <v>206</v>
      </c>
      <c r="D106" s="77" t="s">
        <v>15</v>
      </c>
      <c r="E106" s="70">
        <v>97.33</v>
      </c>
      <c r="F106" s="18"/>
      <c r="G106" s="18"/>
      <c r="H106" s="18"/>
      <c r="I106" s="21"/>
      <c r="J106" s="18"/>
      <c r="K106" s="18"/>
      <c r="L106" s="18">
        <v>92.7</v>
      </c>
      <c r="M106" s="18"/>
      <c r="N106" s="18"/>
      <c r="O106" s="18"/>
      <c r="P106" s="18">
        <v>4.63</v>
      </c>
      <c r="Q106" s="45"/>
      <c r="R106" s="45"/>
    </row>
    <row r="107" spans="1:18" s="106" customFormat="1" x14ac:dyDescent="0.25">
      <c r="A107" s="7" t="s">
        <v>202</v>
      </c>
      <c r="B107" s="35" t="s">
        <v>13</v>
      </c>
      <c r="C107" s="76" t="s">
        <v>18</v>
      </c>
      <c r="D107" s="77" t="s">
        <v>203</v>
      </c>
      <c r="E107" s="18">
        <v>127.4</v>
      </c>
      <c r="F107" s="18"/>
      <c r="G107" s="18"/>
      <c r="H107" s="18"/>
      <c r="I107" s="21"/>
      <c r="J107" s="18"/>
      <c r="K107" s="18"/>
      <c r="L107" s="18"/>
      <c r="M107" s="18">
        <v>127.4</v>
      </c>
      <c r="N107" s="18"/>
      <c r="O107" s="18"/>
      <c r="P107" s="18"/>
      <c r="Q107" s="45"/>
      <c r="R107" s="45"/>
    </row>
    <row r="108" spans="1:18" s="106" customFormat="1" x14ac:dyDescent="0.25">
      <c r="A108" s="7" t="s">
        <v>202</v>
      </c>
      <c r="B108" s="35" t="s">
        <v>13</v>
      </c>
      <c r="C108" s="19" t="s">
        <v>280</v>
      </c>
      <c r="D108" s="77" t="s">
        <v>204</v>
      </c>
      <c r="E108" s="18">
        <v>509.08</v>
      </c>
      <c r="F108" s="18"/>
      <c r="G108" s="18"/>
      <c r="H108" s="18"/>
      <c r="I108" s="21"/>
      <c r="J108" s="18"/>
      <c r="K108" s="18"/>
      <c r="L108" s="18"/>
      <c r="M108" s="18">
        <v>509.08</v>
      </c>
      <c r="N108" s="18"/>
      <c r="O108" s="18"/>
      <c r="P108" s="18"/>
      <c r="Q108" s="45"/>
      <c r="R108" s="45"/>
    </row>
    <row r="109" spans="1:18" s="106" customFormat="1" x14ac:dyDescent="0.25">
      <c r="A109" s="73"/>
      <c r="B109" s="25"/>
      <c r="C109" s="85"/>
      <c r="D109" s="27"/>
      <c r="E109" s="30"/>
      <c r="F109" s="30"/>
      <c r="G109" s="30"/>
      <c r="H109" s="30"/>
      <c r="I109" s="74"/>
      <c r="J109" s="30"/>
      <c r="K109" s="30"/>
      <c r="L109" s="30"/>
      <c r="M109" s="30"/>
      <c r="N109" s="30"/>
      <c r="O109" s="30"/>
      <c r="P109" s="30"/>
      <c r="Q109" s="45"/>
      <c r="R109" s="45"/>
    </row>
    <row r="110" spans="1:18" s="106" customFormat="1" x14ac:dyDescent="0.25">
      <c r="A110" s="7" t="s">
        <v>218</v>
      </c>
      <c r="B110" s="35" t="s">
        <v>74</v>
      </c>
      <c r="C110" s="9" t="s">
        <v>282</v>
      </c>
      <c r="D110" s="77" t="s">
        <v>12</v>
      </c>
      <c r="E110" s="18">
        <v>15</v>
      </c>
      <c r="F110" s="18">
        <v>15</v>
      </c>
      <c r="G110" s="18"/>
      <c r="H110" s="18"/>
      <c r="I110" s="21"/>
      <c r="J110" s="18"/>
      <c r="K110" s="18"/>
      <c r="L110" s="18"/>
      <c r="M110" s="18"/>
      <c r="N110" s="18"/>
      <c r="O110" s="18"/>
      <c r="P110" s="18"/>
      <c r="Q110" s="45"/>
      <c r="R110" s="45"/>
    </row>
    <row r="111" spans="1:18" s="104" customFormat="1" x14ac:dyDescent="0.25">
      <c r="A111" s="7" t="s">
        <v>219</v>
      </c>
      <c r="B111" s="35" t="s">
        <v>13</v>
      </c>
      <c r="C111" s="84" t="s">
        <v>116</v>
      </c>
      <c r="D111" s="77" t="s">
        <v>235</v>
      </c>
      <c r="E111" s="18">
        <v>360</v>
      </c>
      <c r="F111" s="18"/>
      <c r="G111" s="18"/>
      <c r="H111" s="18"/>
      <c r="I111" s="21"/>
      <c r="J111" s="18"/>
      <c r="K111" s="18"/>
      <c r="L111" s="18">
        <v>360</v>
      </c>
      <c r="M111" s="18"/>
      <c r="N111" s="18"/>
      <c r="O111" s="18"/>
      <c r="P111" s="18"/>
      <c r="Q111" s="45"/>
      <c r="R111" s="45"/>
    </row>
    <row r="112" spans="1:18" s="104" customFormat="1" x14ac:dyDescent="0.25">
      <c r="A112" s="7" t="s">
        <v>219</v>
      </c>
      <c r="B112" s="35" t="s">
        <v>13</v>
      </c>
      <c r="C112" s="76" t="s">
        <v>37</v>
      </c>
      <c r="D112" s="109" t="s">
        <v>220</v>
      </c>
      <c r="E112" s="18">
        <v>108</v>
      </c>
      <c r="F112" s="18"/>
      <c r="G112" s="18"/>
      <c r="H112" s="18"/>
      <c r="I112" s="21"/>
      <c r="J112" s="18"/>
      <c r="K112" s="18"/>
      <c r="L112" s="18">
        <v>108</v>
      </c>
      <c r="M112" s="18"/>
      <c r="N112" s="18"/>
      <c r="O112" s="18"/>
      <c r="P112" s="18"/>
      <c r="Q112" s="45"/>
      <c r="R112" s="45"/>
    </row>
    <row r="113" spans="1:18" s="111" customFormat="1" x14ac:dyDescent="0.25">
      <c r="A113" s="7" t="s">
        <v>236</v>
      </c>
      <c r="B113" s="35" t="s">
        <v>74</v>
      </c>
      <c r="C113" s="76" t="s">
        <v>206</v>
      </c>
      <c r="D113" s="109" t="s">
        <v>271</v>
      </c>
      <c r="E113" s="70">
        <v>269.55</v>
      </c>
      <c r="F113" s="18"/>
      <c r="G113" s="18"/>
      <c r="H113" s="18"/>
      <c r="I113" s="21"/>
      <c r="J113" s="18"/>
      <c r="K113" s="18"/>
      <c r="L113" s="70">
        <v>256.70999999999998</v>
      </c>
      <c r="M113" s="18"/>
      <c r="N113" s="18"/>
      <c r="O113" s="18"/>
      <c r="P113" s="18">
        <v>12.84</v>
      </c>
      <c r="Q113" s="45"/>
      <c r="R113" s="45"/>
    </row>
    <row r="114" spans="1:18" s="108" customFormat="1" x14ac:dyDescent="0.25">
      <c r="A114" s="7" t="s">
        <v>221</v>
      </c>
      <c r="B114" s="35" t="s">
        <v>13</v>
      </c>
      <c r="C114" s="76" t="s">
        <v>222</v>
      </c>
      <c r="D114" s="109" t="s">
        <v>223</v>
      </c>
      <c r="E114" s="18">
        <v>100</v>
      </c>
      <c r="F114" s="18"/>
      <c r="G114" s="18"/>
      <c r="H114" s="18"/>
      <c r="I114" s="21"/>
      <c r="J114" s="18"/>
      <c r="K114" s="18"/>
      <c r="L114" s="18"/>
      <c r="M114" s="18"/>
      <c r="N114" s="18"/>
      <c r="O114" s="18">
        <v>100</v>
      </c>
      <c r="P114" s="18"/>
      <c r="Q114" s="45"/>
      <c r="R114" s="45"/>
    </row>
    <row r="115" spans="1:18" s="108" customFormat="1" x14ac:dyDescent="0.25">
      <c r="A115" s="7" t="s">
        <v>221</v>
      </c>
      <c r="B115" s="35" t="s">
        <v>13</v>
      </c>
      <c r="C115" s="76" t="s">
        <v>224</v>
      </c>
      <c r="D115" s="109" t="s">
        <v>225</v>
      </c>
      <c r="E115" s="18">
        <v>135</v>
      </c>
      <c r="F115" s="18"/>
      <c r="G115" s="18"/>
      <c r="H115" s="18"/>
      <c r="I115" s="18">
        <v>135</v>
      </c>
      <c r="J115" s="18"/>
      <c r="K115" s="18"/>
      <c r="L115" s="18"/>
      <c r="M115" s="18"/>
      <c r="N115" s="18"/>
      <c r="O115" s="18"/>
      <c r="P115" s="18"/>
      <c r="Q115" s="45"/>
      <c r="R115" s="45"/>
    </row>
    <row r="116" spans="1:18" s="108" customFormat="1" x14ac:dyDescent="0.25">
      <c r="A116" s="7" t="s">
        <v>221</v>
      </c>
      <c r="B116" s="35" t="s">
        <v>13</v>
      </c>
      <c r="C116" s="76" t="s">
        <v>224</v>
      </c>
      <c r="D116" s="109" t="s">
        <v>226</v>
      </c>
      <c r="E116" s="18">
        <v>250</v>
      </c>
      <c r="F116" s="18"/>
      <c r="G116" s="18"/>
      <c r="H116" s="18"/>
      <c r="I116" s="21"/>
      <c r="J116" s="18"/>
      <c r="K116" s="18"/>
      <c r="L116" s="18"/>
      <c r="M116" s="18"/>
      <c r="N116" s="18"/>
      <c r="O116" s="18">
        <v>250</v>
      </c>
      <c r="P116" s="18"/>
      <c r="Q116" s="45"/>
      <c r="R116" s="45"/>
    </row>
    <row r="117" spans="1:18" s="108" customFormat="1" x14ac:dyDescent="0.25">
      <c r="A117" s="7" t="s">
        <v>227</v>
      </c>
      <c r="B117" s="35" t="s">
        <v>74</v>
      </c>
      <c r="C117" s="76" t="s">
        <v>228</v>
      </c>
      <c r="D117" s="109" t="s">
        <v>229</v>
      </c>
      <c r="E117" s="18">
        <v>35</v>
      </c>
      <c r="F117" s="18">
        <v>35</v>
      </c>
      <c r="G117" s="18"/>
      <c r="H117" s="18"/>
      <c r="I117" s="21"/>
      <c r="J117" s="18"/>
      <c r="K117" s="18"/>
      <c r="L117" s="18"/>
      <c r="M117" s="18"/>
      <c r="N117" s="18"/>
      <c r="O117" s="18"/>
      <c r="P117" s="18"/>
      <c r="Q117" s="45"/>
      <c r="R117" s="45"/>
    </row>
    <row r="118" spans="1:18" s="108" customFormat="1" x14ac:dyDescent="0.25">
      <c r="A118" s="7" t="s">
        <v>230</v>
      </c>
      <c r="B118" s="35" t="s">
        <v>13</v>
      </c>
      <c r="C118" s="76" t="s">
        <v>231</v>
      </c>
      <c r="D118" s="109" t="s">
        <v>232</v>
      </c>
      <c r="E118" s="18">
        <v>13.5</v>
      </c>
      <c r="F118" s="18">
        <v>13.5</v>
      </c>
      <c r="G118" s="18"/>
      <c r="H118" s="18"/>
      <c r="I118" s="21"/>
      <c r="J118" s="18"/>
      <c r="K118" s="18"/>
      <c r="M118" s="18"/>
      <c r="N118" s="18"/>
      <c r="O118" s="18"/>
      <c r="P118" s="18"/>
      <c r="Q118" s="45"/>
      <c r="R118" s="45"/>
    </row>
    <row r="119" spans="1:18" s="110" customFormat="1" x14ac:dyDescent="0.25">
      <c r="A119" s="7" t="s">
        <v>230</v>
      </c>
      <c r="B119" s="35" t="s">
        <v>13</v>
      </c>
      <c r="C119" s="76" t="s">
        <v>18</v>
      </c>
      <c r="D119" s="77" t="s">
        <v>233</v>
      </c>
      <c r="E119" s="18">
        <v>127.2</v>
      </c>
      <c r="F119" s="18"/>
      <c r="G119" s="18"/>
      <c r="H119" s="18"/>
      <c r="I119" s="21"/>
      <c r="J119" s="18"/>
      <c r="K119" s="18"/>
      <c r="M119" s="18">
        <v>127.2</v>
      </c>
      <c r="N119" s="18"/>
      <c r="O119" s="18"/>
      <c r="P119" s="18"/>
      <c r="Q119" s="45"/>
      <c r="R119" s="45"/>
    </row>
    <row r="120" spans="1:18" s="110" customFormat="1" x14ac:dyDescent="0.25">
      <c r="A120" s="7" t="s">
        <v>230</v>
      </c>
      <c r="B120" s="35" t="s">
        <v>13</v>
      </c>
      <c r="C120" s="19" t="s">
        <v>280</v>
      </c>
      <c r="D120" s="77" t="s">
        <v>234</v>
      </c>
      <c r="E120" s="18">
        <v>509.28</v>
      </c>
      <c r="F120" s="18"/>
      <c r="G120" s="18"/>
      <c r="H120" s="18"/>
      <c r="I120" s="21"/>
      <c r="J120" s="18"/>
      <c r="K120" s="18"/>
      <c r="M120" s="18">
        <v>509.28</v>
      </c>
      <c r="N120" s="18"/>
      <c r="O120" s="18"/>
      <c r="P120" s="18"/>
      <c r="Q120" s="45"/>
      <c r="R120" s="45"/>
    </row>
    <row r="121" spans="1:18" s="110" customFormat="1" x14ac:dyDescent="0.25">
      <c r="A121" s="73"/>
      <c r="B121" s="25"/>
      <c r="C121" s="85"/>
      <c r="D121" s="113"/>
      <c r="E121" s="30"/>
      <c r="F121" s="30"/>
      <c r="G121" s="30"/>
      <c r="H121" s="30"/>
      <c r="I121" s="74"/>
      <c r="J121" s="30"/>
      <c r="K121" s="30"/>
      <c r="L121" s="114"/>
      <c r="M121" s="30"/>
      <c r="N121" s="30"/>
      <c r="O121" s="30"/>
      <c r="P121" s="30"/>
      <c r="Q121" s="45"/>
      <c r="R121" s="45"/>
    </row>
    <row r="122" spans="1:18" s="110" customFormat="1" x14ac:dyDescent="0.25">
      <c r="A122" s="7" t="s">
        <v>237</v>
      </c>
      <c r="B122" s="35" t="s">
        <v>74</v>
      </c>
      <c r="C122" s="9" t="s">
        <v>282</v>
      </c>
      <c r="D122" s="77" t="s">
        <v>12</v>
      </c>
      <c r="E122" s="18">
        <v>15</v>
      </c>
      <c r="F122" s="18">
        <v>15</v>
      </c>
      <c r="G122" s="18"/>
      <c r="H122" s="18"/>
      <c r="I122" s="21"/>
      <c r="J122" s="18"/>
      <c r="K122" s="18"/>
      <c r="M122" s="18"/>
      <c r="N122" s="18"/>
      <c r="O122" s="18"/>
      <c r="P122" s="18"/>
      <c r="Q122" s="45"/>
      <c r="R122" s="45"/>
    </row>
    <row r="123" spans="1:18" s="110" customFormat="1" x14ac:dyDescent="0.25">
      <c r="A123" s="7" t="s">
        <v>238</v>
      </c>
      <c r="B123" s="35" t="s">
        <v>13</v>
      </c>
      <c r="C123" s="76" t="s">
        <v>239</v>
      </c>
      <c r="D123" s="77" t="s">
        <v>240</v>
      </c>
      <c r="E123" s="18">
        <v>5654.4</v>
      </c>
      <c r="F123" s="18"/>
      <c r="G123" s="18"/>
      <c r="H123" s="18"/>
      <c r="I123" s="21"/>
      <c r="J123" s="18"/>
      <c r="K123" s="18"/>
      <c r="L123" s="18">
        <v>4712</v>
      </c>
      <c r="M123" s="18"/>
      <c r="N123" s="18"/>
      <c r="O123" s="18"/>
      <c r="P123" s="18">
        <v>942.4</v>
      </c>
      <c r="Q123" s="45"/>
      <c r="R123" s="45"/>
    </row>
    <row r="124" spans="1:18" s="110" customFormat="1" x14ac:dyDescent="0.25">
      <c r="A124" s="7" t="s">
        <v>238</v>
      </c>
      <c r="B124" s="35" t="s">
        <v>13</v>
      </c>
      <c r="C124" s="84" t="s">
        <v>241</v>
      </c>
      <c r="D124" s="77" t="s">
        <v>242</v>
      </c>
      <c r="E124" s="18">
        <v>120</v>
      </c>
      <c r="F124" s="18"/>
      <c r="G124" s="18"/>
      <c r="H124" s="18"/>
      <c r="I124" s="21"/>
      <c r="J124" s="18"/>
      <c r="K124" s="18"/>
      <c r="L124" s="18">
        <v>120</v>
      </c>
      <c r="M124" s="18"/>
      <c r="N124" s="18"/>
      <c r="O124" s="18"/>
      <c r="P124" s="18"/>
      <c r="Q124" s="45"/>
      <c r="R124" s="45"/>
    </row>
    <row r="125" spans="1:18" s="116" customFormat="1" x14ac:dyDescent="0.25">
      <c r="A125" s="7" t="s">
        <v>243</v>
      </c>
      <c r="B125" s="35" t="s">
        <v>13</v>
      </c>
      <c r="C125" s="84" t="s">
        <v>244</v>
      </c>
      <c r="D125" s="77" t="s">
        <v>245</v>
      </c>
      <c r="E125" s="18">
        <v>134</v>
      </c>
      <c r="F125" s="18"/>
      <c r="G125" s="18"/>
      <c r="H125" s="18"/>
      <c r="I125" s="18">
        <v>134</v>
      </c>
      <c r="J125" s="18"/>
      <c r="K125" s="18"/>
      <c r="L125" s="18"/>
      <c r="M125" s="18"/>
      <c r="N125" s="18"/>
      <c r="O125" s="18"/>
      <c r="P125" s="18"/>
      <c r="Q125" s="45"/>
      <c r="R125" s="45"/>
    </row>
    <row r="126" spans="1:18" s="118" customFormat="1" x14ac:dyDescent="0.25">
      <c r="A126" s="7" t="s">
        <v>250</v>
      </c>
      <c r="B126" s="35" t="s">
        <v>74</v>
      </c>
      <c r="C126" s="76" t="s">
        <v>251</v>
      </c>
      <c r="D126" s="77" t="s">
        <v>252</v>
      </c>
      <c r="E126" s="18">
        <v>57.89</v>
      </c>
      <c r="F126" s="18"/>
      <c r="G126" s="18"/>
      <c r="H126" s="18"/>
      <c r="I126" s="18"/>
      <c r="J126" s="18"/>
      <c r="K126" s="18"/>
      <c r="L126" s="18"/>
      <c r="M126" s="18"/>
      <c r="N126" s="18">
        <v>55.13</v>
      </c>
      <c r="O126" s="18"/>
      <c r="P126" s="18">
        <v>2.76</v>
      </c>
      <c r="Q126" s="45"/>
      <c r="R126" s="45"/>
    </row>
    <row r="127" spans="1:18" s="117" customFormat="1" x14ac:dyDescent="0.25">
      <c r="A127" s="7" t="s">
        <v>246</v>
      </c>
      <c r="B127" s="35" t="s">
        <v>13</v>
      </c>
      <c r="C127" s="76" t="s">
        <v>18</v>
      </c>
      <c r="D127" s="77" t="s">
        <v>247</v>
      </c>
      <c r="E127" s="18">
        <v>127.4</v>
      </c>
      <c r="F127" s="18"/>
      <c r="G127" s="18"/>
      <c r="H127" s="18"/>
      <c r="I127" s="18"/>
      <c r="J127" s="18"/>
      <c r="K127" s="18"/>
      <c r="L127" s="18"/>
      <c r="M127" s="18">
        <v>127.4</v>
      </c>
      <c r="N127" s="18"/>
      <c r="O127" s="18"/>
      <c r="P127" s="18"/>
      <c r="Q127" s="45"/>
      <c r="R127" s="45"/>
    </row>
    <row r="128" spans="1:18" s="117" customFormat="1" x14ac:dyDescent="0.25">
      <c r="A128" s="7" t="s">
        <v>246</v>
      </c>
      <c r="B128" s="35" t="s">
        <v>13</v>
      </c>
      <c r="C128" s="19" t="s">
        <v>280</v>
      </c>
      <c r="D128" s="77" t="s">
        <v>248</v>
      </c>
      <c r="E128" s="18">
        <v>509.08</v>
      </c>
      <c r="F128" s="18"/>
      <c r="G128" s="18"/>
      <c r="H128" s="18"/>
      <c r="I128" s="18"/>
      <c r="J128" s="18"/>
      <c r="K128" s="18"/>
      <c r="L128" s="18"/>
      <c r="M128" s="18">
        <v>509.08</v>
      </c>
      <c r="N128" s="18"/>
      <c r="O128" s="18"/>
      <c r="P128" s="18"/>
      <c r="Q128" s="45"/>
      <c r="R128" s="45"/>
    </row>
    <row r="129" spans="1:19" s="117" customFormat="1" x14ac:dyDescent="0.25">
      <c r="A129" s="7" t="s">
        <v>246</v>
      </c>
      <c r="B129" s="35" t="s">
        <v>13</v>
      </c>
      <c r="C129" s="19" t="s">
        <v>280</v>
      </c>
      <c r="D129" s="77" t="s">
        <v>249</v>
      </c>
      <c r="E129" s="18">
        <v>14.86</v>
      </c>
      <c r="F129" s="18">
        <v>14.86</v>
      </c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45"/>
      <c r="R129" s="45"/>
    </row>
    <row r="130" spans="1:19" s="117" customFormat="1" x14ac:dyDescent="0.25">
      <c r="A130" s="73"/>
      <c r="B130" s="25"/>
      <c r="C130" s="85"/>
      <c r="D130" s="27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45"/>
      <c r="R130" s="45"/>
    </row>
    <row r="131" spans="1:19" s="116" customFormat="1" x14ac:dyDescent="0.25">
      <c r="A131" s="7" t="s">
        <v>253</v>
      </c>
      <c r="B131" s="35" t="s">
        <v>74</v>
      </c>
      <c r="C131" s="9" t="s">
        <v>282</v>
      </c>
      <c r="D131" s="77" t="s">
        <v>12</v>
      </c>
      <c r="E131" s="18">
        <v>15</v>
      </c>
      <c r="F131" s="18">
        <v>15</v>
      </c>
      <c r="G131" s="18"/>
      <c r="H131" s="18"/>
      <c r="I131" s="21"/>
      <c r="J131" s="18"/>
      <c r="K131" s="18"/>
      <c r="L131" s="18"/>
      <c r="M131" s="18"/>
      <c r="N131" s="18"/>
      <c r="O131" s="18"/>
      <c r="P131" s="18"/>
      <c r="Q131" s="45"/>
      <c r="R131" s="45"/>
    </row>
    <row r="132" spans="1:19" s="124" customFormat="1" x14ac:dyDescent="0.25">
      <c r="A132" s="7" t="s">
        <v>269</v>
      </c>
      <c r="B132" s="35" t="s">
        <v>74</v>
      </c>
      <c r="C132" s="76" t="s">
        <v>206</v>
      </c>
      <c r="D132" s="77" t="s">
        <v>15</v>
      </c>
      <c r="E132" s="70">
        <v>506.44</v>
      </c>
      <c r="F132" s="70"/>
      <c r="G132" s="70"/>
      <c r="H132" s="70"/>
      <c r="I132" s="78"/>
      <c r="J132" s="70"/>
      <c r="K132" s="70"/>
      <c r="L132" s="70">
        <v>482.32</v>
      </c>
      <c r="M132" s="70"/>
      <c r="N132" s="70"/>
      <c r="O132" s="70"/>
      <c r="P132" s="70">
        <v>24.12</v>
      </c>
      <c r="Q132" s="45"/>
      <c r="R132" s="45"/>
    </row>
    <row r="133" spans="1:19" s="116" customFormat="1" x14ac:dyDescent="0.25">
      <c r="A133" s="7" t="s">
        <v>254</v>
      </c>
      <c r="B133" s="35" t="s">
        <v>13</v>
      </c>
      <c r="C133" s="76" t="s">
        <v>82</v>
      </c>
      <c r="D133" s="77" t="s">
        <v>84</v>
      </c>
      <c r="E133" s="18">
        <v>61.15</v>
      </c>
      <c r="F133" s="18"/>
      <c r="G133" s="18"/>
      <c r="H133" s="18"/>
      <c r="I133" s="21"/>
      <c r="J133" s="18"/>
      <c r="K133" s="18"/>
      <c r="L133" s="18">
        <v>61.15</v>
      </c>
      <c r="M133" s="18"/>
      <c r="N133" s="18"/>
      <c r="O133" s="18"/>
      <c r="P133" s="18"/>
      <c r="Q133" s="45"/>
      <c r="R133" s="45"/>
    </row>
    <row r="134" spans="1:19" s="110" customFormat="1" x14ac:dyDescent="0.25">
      <c r="A134" s="7" t="s">
        <v>254</v>
      </c>
      <c r="B134" s="35" t="s">
        <v>13</v>
      </c>
      <c r="C134" s="76" t="s">
        <v>82</v>
      </c>
      <c r="D134" s="77" t="s">
        <v>83</v>
      </c>
      <c r="E134" s="18">
        <v>24.12</v>
      </c>
      <c r="F134" s="18"/>
      <c r="G134" s="18">
        <v>24.12</v>
      </c>
      <c r="H134" s="18"/>
      <c r="I134" s="21"/>
      <c r="J134" s="18"/>
      <c r="K134" s="18"/>
      <c r="M134" s="18"/>
      <c r="N134" s="18"/>
      <c r="O134" s="18"/>
      <c r="P134" s="18"/>
      <c r="Q134" s="45"/>
      <c r="R134" s="45"/>
    </row>
    <row r="135" spans="1:19" s="110" customFormat="1" x14ac:dyDescent="0.25">
      <c r="A135" s="7" t="s">
        <v>254</v>
      </c>
      <c r="B135" s="35" t="s">
        <v>13</v>
      </c>
      <c r="C135" s="76" t="s">
        <v>18</v>
      </c>
      <c r="D135" s="77" t="s">
        <v>255</v>
      </c>
      <c r="E135" s="18">
        <v>191</v>
      </c>
      <c r="F135" s="18"/>
      <c r="G135" s="18"/>
      <c r="H135" s="18"/>
      <c r="I135" s="21"/>
      <c r="J135" s="18"/>
      <c r="K135" s="18"/>
      <c r="M135" s="18">
        <v>191</v>
      </c>
      <c r="N135" s="18"/>
      <c r="O135" s="18"/>
      <c r="P135" s="18"/>
      <c r="Q135" s="51" t="s">
        <v>276</v>
      </c>
      <c r="R135" s="45"/>
    </row>
    <row r="136" spans="1:19" s="92" customFormat="1" x14ac:dyDescent="0.25">
      <c r="A136" s="7" t="s">
        <v>254</v>
      </c>
      <c r="B136" s="35" t="s">
        <v>13</v>
      </c>
      <c r="C136" s="19" t="s">
        <v>280</v>
      </c>
      <c r="D136" s="123" t="s">
        <v>256</v>
      </c>
      <c r="E136" s="18">
        <v>1114.1199999999999</v>
      </c>
      <c r="F136" s="18">
        <v>500</v>
      </c>
      <c r="G136" s="18"/>
      <c r="H136" s="18"/>
      <c r="I136" s="21"/>
      <c r="J136" s="18"/>
      <c r="K136" s="18"/>
      <c r="M136" s="18">
        <f>E136-500</f>
        <v>614.11999999999989</v>
      </c>
      <c r="N136" s="18"/>
      <c r="O136" s="18"/>
      <c r="P136" s="18"/>
      <c r="Q136" s="129" t="e">
        <f>#REF!-P140</f>
        <v>#REF!</v>
      </c>
      <c r="R136" s="45"/>
    </row>
    <row r="137" spans="1:19" s="122" customFormat="1" x14ac:dyDescent="0.25">
      <c r="A137" s="7" t="s">
        <v>257</v>
      </c>
      <c r="B137" s="35" t="s">
        <v>13</v>
      </c>
      <c r="C137" s="76" t="s">
        <v>289</v>
      </c>
      <c r="D137" s="109" t="s">
        <v>258</v>
      </c>
      <c r="E137" s="18">
        <v>117</v>
      </c>
      <c r="F137" s="18"/>
      <c r="G137" s="18"/>
      <c r="H137" s="18"/>
      <c r="I137" s="21"/>
      <c r="J137" s="18"/>
      <c r="K137" s="18"/>
      <c r="L137" s="18">
        <v>117</v>
      </c>
      <c r="M137" s="18"/>
      <c r="N137" s="18"/>
      <c r="O137" s="18"/>
      <c r="P137" s="18"/>
      <c r="Q137" s="45"/>
      <c r="R137" s="45"/>
    </row>
    <row r="138" spans="1:19" s="122" customFormat="1" x14ac:dyDescent="0.25">
      <c r="A138" s="73"/>
      <c r="B138" s="25"/>
      <c r="C138" s="85"/>
      <c r="D138" s="126"/>
      <c r="E138" s="30"/>
      <c r="F138" s="30"/>
      <c r="G138" s="30"/>
      <c r="H138" s="30"/>
      <c r="I138" s="74"/>
      <c r="J138" s="30"/>
      <c r="K138" s="30"/>
      <c r="L138" s="114"/>
      <c r="M138" s="30"/>
      <c r="N138" s="30"/>
      <c r="O138" s="30"/>
      <c r="P138" s="30"/>
      <c r="Q138" s="51" t="s">
        <v>275</v>
      </c>
      <c r="R138" s="45"/>
    </row>
    <row r="139" spans="1:19" s="122" customFormat="1" x14ac:dyDescent="0.25">
      <c r="A139" s="7"/>
      <c r="B139" s="35"/>
      <c r="C139" s="84"/>
      <c r="D139" s="77"/>
      <c r="E139" s="18"/>
      <c r="F139" s="18"/>
      <c r="G139" s="18"/>
      <c r="H139" s="18"/>
      <c r="I139" s="21"/>
      <c r="J139" s="18"/>
      <c r="K139" s="18"/>
      <c r="M139" s="18"/>
      <c r="N139" s="18"/>
      <c r="O139" s="18"/>
      <c r="P139" s="18"/>
      <c r="Q139" s="129" t="e">
        <f>#REF!-M140</f>
        <v>#REF!</v>
      </c>
      <c r="R139" s="45"/>
    </row>
    <row r="140" spans="1:19" ht="14.4" thickBot="1" x14ac:dyDescent="0.3">
      <c r="A140" s="36"/>
      <c r="B140" s="39"/>
      <c r="C140" s="37"/>
      <c r="D140" s="38"/>
      <c r="E140" s="40">
        <f>SUM(E4:E139)</f>
        <v>54747.460000000021</v>
      </c>
      <c r="F140" s="40">
        <f t="shared" ref="F140:P140" si="0">SUM(F4:F139)</f>
        <v>4224.67</v>
      </c>
      <c r="G140" s="40">
        <f t="shared" si="0"/>
        <v>540.88</v>
      </c>
      <c r="H140" s="40">
        <f t="shared" si="0"/>
        <v>16533.34</v>
      </c>
      <c r="I140" s="40">
        <f t="shared" si="0"/>
        <v>2855.03</v>
      </c>
      <c r="J140" s="40">
        <f t="shared" si="0"/>
        <v>1890</v>
      </c>
      <c r="K140" s="40">
        <f t="shared" si="0"/>
        <v>145.87</v>
      </c>
      <c r="L140" s="40">
        <f t="shared" si="0"/>
        <v>10652.069999999998</v>
      </c>
      <c r="M140" s="40">
        <f t="shared" si="0"/>
        <v>7943.7999999999984</v>
      </c>
      <c r="N140" s="40">
        <f t="shared" si="0"/>
        <v>282.95</v>
      </c>
      <c r="O140" s="40">
        <f t="shared" si="0"/>
        <v>3450.95</v>
      </c>
      <c r="P140" s="40">
        <f t="shared" si="0"/>
        <v>6227.8999999999987</v>
      </c>
    </row>
    <row r="141" spans="1:19" ht="14.4" thickTop="1" x14ac:dyDescent="0.25">
      <c r="A141" s="36"/>
      <c r="B141" s="41"/>
      <c r="D141" s="45"/>
    </row>
    <row r="142" spans="1:19" x14ac:dyDescent="0.25">
      <c r="A142" s="36"/>
      <c r="B142" s="41"/>
      <c r="D142" s="51" t="s">
        <v>45</v>
      </c>
      <c r="E142" s="51"/>
      <c r="F142" s="54">
        <v>4761</v>
      </c>
      <c r="G142" s="54">
        <v>572</v>
      </c>
      <c r="H142" s="54">
        <v>0</v>
      </c>
      <c r="I142" s="54">
        <v>3119</v>
      </c>
      <c r="J142" s="54">
        <v>2095</v>
      </c>
      <c r="K142" s="54">
        <v>380</v>
      </c>
      <c r="L142" s="54">
        <v>4695</v>
      </c>
      <c r="M142" s="54">
        <v>7507</v>
      </c>
      <c r="N142" s="54">
        <v>567</v>
      </c>
      <c r="O142" s="54">
        <v>2078</v>
      </c>
      <c r="P142" s="52"/>
      <c r="Q142" s="52"/>
      <c r="R142" s="51"/>
      <c r="S142" s="51"/>
    </row>
  </sheetData>
  <phoneticPr fontId="12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Receipts</vt:lpstr>
      <vt:lpstr>Payments</vt:lpstr>
      <vt:lpstr>Receipts!Print_Area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ThornboroughPC</dc:creator>
  <cp:lastModifiedBy>Clerk ThornboroughPC</cp:lastModifiedBy>
  <cp:lastPrinted>2022-06-14T10:53:20Z</cp:lastPrinted>
  <dcterms:created xsi:type="dcterms:W3CDTF">2020-06-14T10:42:57Z</dcterms:created>
  <dcterms:modified xsi:type="dcterms:W3CDTF">2022-06-17T10:52:39Z</dcterms:modified>
</cp:coreProperties>
</file>